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icestercitycouncil-my.sharepoint.com/personal/lisa_demarco_leicester_gov_uk/Documents/HAF/"/>
    </mc:Choice>
  </mc:AlternateContent>
  <xr:revisionPtr revIDLastSave="0" documentId="8_{7477B26D-3CBA-4469-BCCD-EC875BE013BF}" xr6:coauthVersionLast="47" xr6:coauthVersionMax="47" xr10:uidLastSave="{00000000-0000-0000-0000-000000000000}"/>
  <bookViews>
    <workbookView xWindow="28680" yWindow="-1755" windowWidth="29040" windowHeight="15720" activeTab="1" xr2:uid="{AA611ED3-33DD-4406-A8A9-FE9B8686BB41}"/>
  </bookViews>
  <sheets>
    <sheet name="Example Grant Application " sheetId="5" r:id="rId1"/>
    <sheet name="Dashboard" sheetId="15" r:id="rId2"/>
    <sheet name="HAF Grant Overview" sheetId="1" r:id="rId3"/>
    <sheet name="Easter 2026 - 1" sheetId="21" r:id="rId4"/>
    <sheet name="Easter 2026 - 2" sheetId="20" r:id="rId5"/>
    <sheet name="Easter 2026 - 3" sheetId="19" r:id="rId6"/>
    <sheet name="Easter 2026 - 4" sheetId="18" r:id="rId7"/>
    <sheet name="Easter 2026 - 5" sheetId="17" r:id="rId8"/>
    <sheet name="Easter 2026 - 6" sheetId="16" r:id="rId9"/>
    <sheet name="Summer 2026 -1 " sheetId="2" r:id="rId10"/>
    <sheet name="Summer 2026 - 2 " sheetId="3" r:id="rId11"/>
    <sheet name="Summer 2026 - 3" sheetId="6" r:id="rId12"/>
    <sheet name="Summer 2026 - 4" sheetId="7" r:id="rId13"/>
    <sheet name="Summer 2026 - 5" sheetId="8" r:id="rId14"/>
    <sheet name="Summer 2026 - 6" sheetId="9" r:id="rId15"/>
    <sheet name="Winter 2026 - 1 " sheetId="4" r:id="rId16"/>
    <sheet name="Winter 2026 - 2" sheetId="10" r:id="rId17"/>
    <sheet name="Winter 2026 - 3" sheetId="11" r:id="rId18"/>
    <sheet name="Winter 2026 - 4" sheetId="12" r:id="rId19"/>
    <sheet name="Winter 2026 - 5" sheetId="13" r:id="rId20"/>
    <sheet name="Winter 2026 - 6" sheetId="1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1" i="1"/>
  <c r="E10" i="1"/>
  <c r="E9" i="1"/>
  <c r="E7" i="1"/>
  <c r="E6" i="1"/>
  <c r="C11" i="1"/>
  <c r="C10" i="1"/>
  <c r="C9" i="1"/>
  <c r="C7" i="1"/>
  <c r="C6" i="1"/>
  <c r="B11" i="1"/>
  <c r="B10" i="1"/>
  <c r="B9" i="1"/>
  <c r="B8" i="1"/>
  <c r="B7" i="1"/>
  <c r="B6" i="1"/>
  <c r="B15" i="1"/>
  <c r="F38" i="21"/>
  <c r="F37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F31" i="21" s="1"/>
  <c r="F35" i="21" s="1"/>
  <c r="F38" i="20"/>
  <c r="F37" i="20"/>
  <c r="F34" i="20"/>
  <c r="F33" i="20"/>
  <c r="F32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1" i="20" s="1"/>
  <c r="F35" i="20" s="1"/>
  <c r="F38" i="19"/>
  <c r="E8" i="1" s="1"/>
  <c r="F37" i="19"/>
  <c r="F34" i="19"/>
  <c r="F33" i="19"/>
  <c r="F32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31" i="19" s="1"/>
  <c r="F35" i="19" s="1"/>
  <c r="C8" i="1" s="1"/>
  <c r="F4" i="19"/>
  <c r="F38" i="18"/>
  <c r="F37" i="18"/>
  <c r="F34" i="18"/>
  <c r="F33" i="18"/>
  <c r="F32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1" i="18" s="1"/>
  <c r="F35" i="18" s="1"/>
  <c r="F38" i="17"/>
  <c r="F37" i="17"/>
  <c r="F34" i="17"/>
  <c r="F33" i="17"/>
  <c r="F32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1" i="17" s="1"/>
  <c r="F35" i="17" s="1"/>
  <c r="F38" i="16"/>
  <c r="F37" i="16"/>
  <c r="F34" i="16"/>
  <c r="F33" i="16"/>
  <c r="F32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1" i="16" s="1"/>
  <c r="F35" i="16" s="1"/>
  <c r="E12" i="1"/>
  <c r="C12" i="1"/>
  <c r="B13" i="1"/>
  <c r="B12" i="1"/>
  <c r="B14" i="1"/>
  <c r="E23" i="1"/>
  <c r="E22" i="1"/>
  <c r="E21" i="1"/>
  <c r="E20" i="1"/>
  <c r="E19" i="1"/>
  <c r="E18" i="1"/>
  <c r="E17" i="1"/>
  <c r="E16" i="1"/>
  <c r="E15" i="1"/>
  <c r="C23" i="1"/>
  <c r="C22" i="1"/>
  <c r="C21" i="1"/>
  <c r="C20" i="1"/>
  <c r="C19" i="1"/>
  <c r="C18" i="1"/>
  <c r="C17" i="1"/>
  <c r="C16" i="1"/>
  <c r="B23" i="1"/>
  <c r="B22" i="1"/>
  <c r="B21" i="1"/>
  <c r="B20" i="1"/>
  <c r="B19" i="1"/>
  <c r="B18" i="1"/>
  <c r="B17" i="1"/>
  <c r="B16" i="1"/>
  <c r="C24" i="1" l="1"/>
  <c r="F34" i="6"/>
  <c r="F33" i="6"/>
  <c r="F32" i="6"/>
  <c r="F30" i="6"/>
  <c r="F29" i="6"/>
  <c r="F28" i="6"/>
  <c r="F27" i="6"/>
  <c r="F26" i="6"/>
  <c r="F25" i="6"/>
  <c r="F24" i="6"/>
  <c r="F23" i="6"/>
  <c r="F22" i="6"/>
  <c r="F21" i="6"/>
  <c r="F20" i="6"/>
  <c r="F19" i="6"/>
  <c r="F17" i="6"/>
  <c r="F16" i="6"/>
  <c r="F15" i="6"/>
  <c r="F14" i="6"/>
  <c r="F13" i="6"/>
  <c r="F12" i="6"/>
  <c r="F11" i="6"/>
  <c r="F10" i="6"/>
  <c r="F9" i="6"/>
  <c r="F8" i="6"/>
  <c r="F7" i="6"/>
  <c r="F6" i="6"/>
  <c r="F31" i="6" s="1"/>
  <c r="F35" i="6" s="1"/>
  <c r="F5" i="6"/>
  <c r="F4" i="6"/>
  <c r="F23" i="4"/>
  <c r="F38" i="14"/>
  <c r="F37" i="14"/>
  <c r="F34" i="14"/>
  <c r="F33" i="14"/>
  <c r="F32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1" i="14" s="1"/>
  <c r="F35" i="14" s="1"/>
  <c r="F38" i="13"/>
  <c r="F37" i="13"/>
  <c r="F34" i="13"/>
  <c r="F33" i="13"/>
  <c r="F32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1" i="13" s="1"/>
  <c r="F35" i="13" s="1"/>
  <c r="F38" i="12"/>
  <c r="F37" i="12"/>
  <c r="F34" i="12"/>
  <c r="F33" i="12"/>
  <c r="F32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1" i="12" s="1"/>
  <c r="F35" i="12" s="1"/>
  <c r="F38" i="11"/>
  <c r="F37" i="11"/>
  <c r="F34" i="11"/>
  <c r="F33" i="11"/>
  <c r="F32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1" i="11" s="1"/>
  <c r="F35" i="11" s="1"/>
  <c r="F38" i="10"/>
  <c r="F37" i="10"/>
  <c r="F34" i="10"/>
  <c r="F33" i="10"/>
  <c r="F32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1" i="10" s="1"/>
  <c r="F35" i="10" s="1"/>
  <c r="F38" i="4"/>
  <c r="F37" i="4"/>
  <c r="F34" i="4"/>
  <c r="F33" i="4"/>
  <c r="F32" i="4"/>
  <c r="F30" i="4"/>
  <c r="F29" i="4"/>
  <c r="F28" i="4"/>
  <c r="F27" i="4"/>
  <c r="F26" i="4"/>
  <c r="F25" i="4"/>
  <c r="F24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1" i="4" s="1"/>
  <c r="F35" i="4" s="1"/>
  <c r="F38" i="9"/>
  <c r="F37" i="9"/>
  <c r="F34" i="9"/>
  <c r="F33" i="9"/>
  <c r="F32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1" i="9" s="1"/>
  <c r="F35" i="9" s="1"/>
  <c r="F38" i="8"/>
  <c r="F37" i="8"/>
  <c r="F34" i="8"/>
  <c r="F33" i="8"/>
  <c r="F32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1" i="8" s="1"/>
  <c r="F35" i="8" s="1"/>
  <c r="F38" i="7"/>
  <c r="F37" i="7"/>
  <c r="F34" i="7"/>
  <c r="F33" i="7"/>
  <c r="F32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1" i="7" s="1"/>
  <c r="F35" i="7" s="1"/>
  <c r="E33" i="5"/>
  <c r="C14" i="1" l="1"/>
  <c r="F37" i="6"/>
  <c r="F38" i="6" s="1"/>
  <c r="E14" i="1" s="1"/>
  <c r="F34" i="5"/>
  <c r="F33" i="5"/>
  <c r="F32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31" i="5" s="1"/>
  <c r="F5" i="5"/>
  <c r="F4" i="5"/>
  <c r="F18" i="2"/>
  <c r="C13" i="1"/>
  <c r="F34" i="3"/>
  <c r="F33" i="3"/>
  <c r="F32" i="3"/>
  <c r="F30" i="3"/>
  <c r="F29" i="3"/>
  <c r="F28" i="3"/>
  <c r="F27" i="3"/>
  <c r="F26" i="3"/>
  <c r="F25" i="3"/>
  <c r="F24" i="3"/>
  <c r="F23" i="3"/>
  <c r="F22" i="3"/>
  <c r="F21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31" i="3" s="1"/>
  <c r="F35" i="3" s="1"/>
  <c r="F37" i="3" s="1"/>
  <c r="F38" i="3" s="1"/>
  <c r="E13" i="1" s="1"/>
  <c r="F4" i="3"/>
  <c r="F33" i="2"/>
  <c r="F34" i="2"/>
  <c r="F35" i="5" l="1"/>
  <c r="F37" i="5" s="1"/>
  <c r="F38" i="5" s="1"/>
  <c r="F30" i="2"/>
  <c r="F29" i="2"/>
  <c r="F28" i="2"/>
  <c r="F27" i="2"/>
  <c r="F26" i="2"/>
  <c r="F25" i="2"/>
  <c r="F24" i="2"/>
  <c r="F23" i="2"/>
  <c r="F22" i="2"/>
  <c r="F21" i="2"/>
  <c r="F20" i="2"/>
  <c r="F19" i="2"/>
  <c r="F17" i="2"/>
  <c r="F16" i="2"/>
  <c r="F15" i="2"/>
  <c r="F14" i="2"/>
  <c r="F13" i="2"/>
  <c r="F12" i="2"/>
  <c r="F11" i="2"/>
  <c r="F32" i="2" s="1"/>
  <c r="F10" i="2"/>
  <c r="F9" i="2"/>
  <c r="F8" i="2"/>
  <c r="F7" i="2"/>
  <c r="F6" i="2"/>
  <c r="F5" i="2"/>
  <c r="F4" i="2"/>
  <c r="F31" i="2" l="1"/>
  <c r="F35" i="2" s="1"/>
  <c r="F37" i="2" l="1"/>
  <c r="F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Nimisha Mistry</author>
  </authors>
  <commentList>
    <comment ref="A2" authorId="0" shapeId="0" xr:uid="{53D43738-487E-4C8D-BD3A-CB8DE08FFC80}">
      <text>
        <r>
          <rPr>
            <sz val="9"/>
            <color indexed="81"/>
            <rFont val="Tahoma"/>
            <family val="2"/>
          </rPr>
          <t xml:space="preserve">Enter your venue name i.e. School name, community centre name...
</t>
        </r>
      </text>
    </comment>
    <comment ref="B2" authorId="0" shapeId="0" xr:uid="{7CE8F15A-799A-4C48-B6DC-98072CC3D119}">
      <text>
        <r>
          <rPr>
            <sz val="9"/>
            <color indexed="81"/>
            <rFont val="Tahoma"/>
            <family val="2"/>
          </rPr>
          <t xml:space="preserve">Enter the postcode of your venue mentioned in the previous cell.
</t>
        </r>
      </text>
    </comment>
    <comment ref="F2" authorId="0" shapeId="0" xr:uid="{81FDEB47-996B-4144-9E81-A4903D594C9F}">
      <text>
        <r>
          <rPr>
            <sz val="9"/>
            <color indexed="81"/>
            <rFont val="Tahoma"/>
            <family val="2"/>
          </rPr>
          <t xml:space="preserve">Total number of days delivery 
</t>
        </r>
      </text>
    </comment>
    <comment ref="D36" authorId="0" shapeId="0" xr:uid="{36B4AB3A-948F-4BE3-9855-8FC8A65D0FD9}">
      <text>
        <r>
          <rPr>
            <b/>
            <sz val="9"/>
            <color indexed="81"/>
            <rFont val="Tahoma"/>
            <family val="2"/>
          </rPr>
          <t>The number of places you have available for HAF</t>
        </r>
      </text>
    </comment>
  </commentList>
</comments>
</file>

<file path=xl/sharedStrings.xml><?xml version="1.0" encoding="utf-8"?>
<sst xmlns="http://schemas.openxmlformats.org/spreadsheetml/2006/main" count="496" uniqueCount="86">
  <si>
    <t>Staffing</t>
  </si>
  <si>
    <t>Facilities</t>
  </si>
  <si>
    <t>Resources</t>
  </si>
  <si>
    <t>Marketing/publicity</t>
  </si>
  <si>
    <t>Other e.g. trips, transport</t>
  </si>
  <si>
    <t xml:space="preserve">TOTAL </t>
  </si>
  <si>
    <t xml:space="preserve">Total Amount </t>
  </si>
  <si>
    <t xml:space="preserve">Details </t>
  </si>
  <si>
    <t xml:space="preserve">Daily Amount </t>
  </si>
  <si>
    <t xml:space="preserve">Quantity </t>
  </si>
  <si>
    <t xml:space="preserve">No.of Days </t>
  </si>
  <si>
    <t xml:space="preserve">Classroom </t>
  </si>
  <si>
    <t xml:space="preserve">Arts and craft materials - Espo order various </t>
  </si>
  <si>
    <t xml:space="preserve">Grow your own veg packs </t>
  </si>
  <si>
    <t xml:space="preserve">TOTAL NO. of HAF PLACES </t>
  </si>
  <si>
    <t>Food provision (specify hot, cold or mix)</t>
  </si>
  <si>
    <t xml:space="preserve">Chief for hot food serving </t>
  </si>
  <si>
    <t>Food for chief to serve hot food serving</t>
  </si>
  <si>
    <t>Snacks - fruit</t>
  </si>
  <si>
    <t>Flyers design and print</t>
  </si>
  <si>
    <t>In kind finances (free)</t>
  </si>
  <si>
    <t>Premises officer - open/close</t>
  </si>
  <si>
    <t xml:space="preserve">Any offset of funds from previous provision/grant applications </t>
  </si>
  <si>
    <t>TOTAL GRANT APPLICATION (minus inkind/offset deductions)</t>
  </si>
  <si>
    <t>Ninja Warrior - incentive for 85% attendance</t>
  </si>
  <si>
    <t xml:space="preserve">All sheets need to feed into this central one to gve total amount applied for </t>
  </si>
  <si>
    <t xml:space="preserve">Grant Application Total </t>
  </si>
  <si>
    <t>Reference</t>
  </si>
  <si>
    <t xml:space="preserve">Amount </t>
  </si>
  <si>
    <t>HAF COST PER HEAD PER NUMBER OF DAYS</t>
  </si>
  <si>
    <t>COST PER DAY</t>
  </si>
  <si>
    <t>Total number of days delivery</t>
  </si>
  <si>
    <r>
      <t>Venue: School of HAF -</t>
    </r>
    <r>
      <rPr>
        <b/>
        <sz val="11"/>
        <color rgb="FFFF0000"/>
        <rFont val="Aptos Narrow"/>
        <family val="2"/>
        <scheme val="minor"/>
      </rPr>
      <t xml:space="preserve"> Leicester City </t>
    </r>
  </si>
  <si>
    <r>
      <rPr>
        <b/>
        <sz val="11"/>
        <color theme="1"/>
        <rFont val="Aptos Narrow"/>
        <family val="2"/>
        <scheme val="minor"/>
      </rPr>
      <t>Venue postcode -</t>
    </r>
    <r>
      <rPr>
        <sz val="11"/>
        <color rgb="FFFF0000"/>
        <rFont val="Aptos Narrow"/>
        <family val="2"/>
        <scheme val="minor"/>
      </rPr>
      <t xml:space="preserve"> HA33 3PY</t>
    </r>
  </si>
  <si>
    <t xml:space="preserve">Venue: </t>
  </si>
  <si>
    <t>Venue postcode:</t>
  </si>
  <si>
    <t>Lead coach</t>
  </si>
  <si>
    <t xml:space="preserve">Assistant Coaching </t>
  </si>
  <si>
    <t xml:space="preserve">SEND Specialist Coach </t>
  </si>
  <si>
    <t>You can hover over cells with a red triangle in the top right hand corner as this would explain what information is required</t>
  </si>
  <si>
    <t>Key</t>
  </si>
  <si>
    <t>Details</t>
  </si>
  <si>
    <t>No.of Days</t>
  </si>
  <si>
    <t>Daily Amount</t>
  </si>
  <si>
    <t>Input the number of items or people</t>
  </si>
  <si>
    <t>Entre how many days the service is required for</t>
  </si>
  <si>
    <t xml:space="preserve">specific cost per day/item </t>
  </si>
  <si>
    <t xml:space="preserve">Total </t>
  </si>
  <si>
    <t xml:space="preserve">this auto-populates </t>
  </si>
  <si>
    <t xml:space="preserve">If you have a reduced rate based of percentage of the overall booking, you can use the formula as shown in the example. </t>
  </si>
  <si>
    <t>Venue Hire 10%</t>
  </si>
  <si>
    <t>TOTAL GRANT APPLICATION (minus in-kind/offset deductions)</t>
  </si>
  <si>
    <t xml:space="preserve">Here we have an Example of how to complete this section of your application form. All cells highlighted Blue must be completed.
</t>
  </si>
  <si>
    <t>Write the description of the role, product, or service</t>
  </si>
  <si>
    <t xml:space="preserve">Sports hall </t>
  </si>
  <si>
    <t>In-kind &amp; off set</t>
  </si>
  <si>
    <t>Formula</t>
  </si>
  <si>
    <t>x percentage</t>
  </si>
  <si>
    <r>
      <t xml:space="preserve">Total Amount (depending on which item/product/service
</t>
    </r>
    <r>
      <rPr>
        <sz val="11"/>
        <color theme="1"/>
        <rFont val="Aptos Narrow"/>
        <family val="2"/>
        <scheme val="minor"/>
      </rPr>
      <t>100</t>
    </r>
  </si>
  <si>
    <t xml:space="preserve">Please do not enter negative figures or it will over-estitmate your budget </t>
  </si>
  <si>
    <t>Venue:</t>
  </si>
  <si>
    <t>Cost per head per day</t>
  </si>
  <si>
    <t xml:space="preserve">If you have get premises at for example £30 reduced cost per day due to booking,  you would put this in as shown. </t>
  </si>
  <si>
    <t>Venue</t>
  </si>
  <si>
    <t xml:space="preserve">Summer 2026 - Grant Application </t>
  </si>
  <si>
    <t>Resources left from Easter 2026 application</t>
  </si>
  <si>
    <t>Summer 2026  - 1</t>
  </si>
  <si>
    <t>Summer 2026  - 2</t>
  </si>
  <si>
    <t>Summer 2026  - 3</t>
  </si>
  <si>
    <t>Summer 2026  - 4</t>
  </si>
  <si>
    <t>Summer 2026  - 5</t>
  </si>
  <si>
    <t>Summer 2026  - 6</t>
  </si>
  <si>
    <t>Winter 2026 - 1</t>
  </si>
  <si>
    <t>Winter 2026 - 2</t>
  </si>
  <si>
    <t>Winter 2026 - 3</t>
  </si>
  <si>
    <t>Winter 2026 - 4</t>
  </si>
  <si>
    <t>Winter 2026 - 5</t>
  </si>
  <si>
    <t>Winter 2026 - 6</t>
  </si>
  <si>
    <t xml:space="preserve">Winter 2026 - Grant Application </t>
  </si>
  <si>
    <t xml:space="preserve">Easter 2026 - Grant Application </t>
  </si>
  <si>
    <t>Easter 2026 - 1</t>
  </si>
  <si>
    <t>Easter 2026 - 2</t>
  </si>
  <si>
    <t>Easter 2026 - 3</t>
  </si>
  <si>
    <t>Easter 2026 - 4</t>
  </si>
  <si>
    <t>Easter 2026 - 5</t>
  </si>
  <si>
    <t>Easter 2026 - 6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</si>
</sst>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£&quot;* #,##0_-;\-&quot;£&quot;* #,##0_-;_-&quot;£&quot;* &quot;-&quot;_-;_-@_-"/>
    <numFmt numFmtId="44" formatCode="_-&quot;£&quot;* #,##0.00_-;\-&quot;£&quot;* #,##0.00_-;_-&quot;£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44" fontId="0" fillId="0" borderId="0" xfId="0" applyNumberFormat="1"/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0" fontId="0" fillId="3" borderId="1" xfId="0" applyFill="1" applyBorder="1" applyProtection="1">
      <protection locked="0"/>
    </xf>
    <xf numFmtId="44" fontId="0" fillId="3" borderId="1" xfId="0" applyNumberFormat="1" applyFill="1" applyBorder="1" applyProtection="1">
      <protection locked="0"/>
    </xf>
    <xf numFmtId="44" fontId="0" fillId="0" borderId="1" xfId="1" applyFont="1" applyBorder="1" applyProtection="1"/>
    <xf numFmtId="44" fontId="0" fillId="0" borderId="1" xfId="2" applyNumberFormat="1" applyFont="1" applyFill="1" applyBorder="1" applyProtection="1"/>
    <xf numFmtId="2" fontId="1" fillId="0" borderId="1" xfId="1" applyNumberFormat="1" applyFont="1" applyBorder="1" applyProtection="1"/>
    <xf numFmtId="0" fontId="0" fillId="2" borderId="2" xfId="0" applyFill="1" applyBorder="1"/>
    <xf numFmtId="0" fontId="1" fillId="2" borderId="2" xfId="0" applyFont="1" applyFill="1" applyBorder="1" applyAlignment="1">
      <alignment horizontal="center"/>
    </xf>
    <xf numFmtId="44" fontId="1" fillId="2" borderId="2" xfId="0" applyNumberFormat="1" applyFont="1" applyFill="1" applyBorder="1" applyAlignment="1">
      <alignment horizontal="center"/>
    </xf>
    <xf numFmtId="0" fontId="0" fillId="3" borderId="3" xfId="0" applyFill="1" applyBorder="1" applyProtection="1">
      <protection locked="0"/>
    </xf>
    <xf numFmtId="44" fontId="0" fillId="3" borderId="3" xfId="0" applyNumberFormat="1" applyFill="1" applyBorder="1" applyProtection="1">
      <protection locked="0"/>
    </xf>
    <xf numFmtId="44" fontId="0" fillId="0" borderId="3" xfId="1" applyFont="1" applyBorder="1" applyProtection="1"/>
    <xf numFmtId="0" fontId="0" fillId="3" borderId="4" xfId="0" applyFill="1" applyBorder="1" applyProtection="1">
      <protection locked="0"/>
    </xf>
    <xf numFmtId="44" fontId="0" fillId="3" borderId="4" xfId="0" applyNumberFormat="1" applyFill="1" applyBorder="1" applyProtection="1">
      <protection locked="0"/>
    </xf>
    <xf numFmtId="44" fontId="0" fillId="0" borderId="5" xfId="1" applyFont="1" applyBorder="1" applyProtection="1"/>
    <xf numFmtId="44" fontId="0" fillId="0" borderId="6" xfId="1" applyFont="1" applyBorder="1" applyProtection="1"/>
    <xf numFmtId="0" fontId="0" fillId="3" borderId="7" xfId="0" applyFill="1" applyBorder="1" applyProtection="1">
      <protection locked="0"/>
    </xf>
    <xf numFmtId="44" fontId="0" fillId="3" borderId="7" xfId="0" applyNumberFormat="1" applyFill="1" applyBorder="1" applyProtection="1">
      <protection locked="0"/>
    </xf>
    <xf numFmtId="44" fontId="0" fillId="0" borderId="8" xfId="1" applyFont="1" applyBorder="1" applyProtection="1"/>
    <xf numFmtId="44" fontId="1" fillId="2" borderId="14" xfId="1" applyFont="1" applyFill="1" applyBorder="1" applyProtection="1"/>
    <xf numFmtId="0" fontId="0" fillId="3" borderId="2" xfId="0" applyFill="1" applyBorder="1" applyProtection="1">
      <protection locked="0"/>
    </xf>
    <xf numFmtId="44" fontId="0" fillId="3" borderId="2" xfId="0" applyNumberFormat="1" applyFill="1" applyBorder="1" applyProtection="1">
      <protection locked="0"/>
    </xf>
    <xf numFmtId="44" fontId="0" fillId="0" borderId="2" xfId="1" applyFont="1" applyBorder="1" applyProtection="1"/>
    <xf numFmtId="44" fontId="0" fillId="0" borderId="3" xfId="2" applyNumberFormat="1" applyFont="1" applyFill="1" applyBorder="1" applyProtection="1"/>
    <xf numFmtId="0" fontId="0" fillId="4" borderId="3" xfId="0" applyFill="1" applyBorder="1" applyProtection="1">
      <protection locked="0"/>
    </xf>
    <xf numFmtId="44" fontId="0" fillId="4" borderId="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44" fontId="0" fillId="4" borderId="1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44" fontId="0" fillId="4" borderId="2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2" borderId="0" xfId="0" applyFont="1" applyFill="1"/>
    <xf numFmtId="0" fontId="1" fillId="2" borderId="2" xfId="0" applyFont="1" applyFill="1" applyBorder="1" applyAlignment="1">
      <alignment wrapText="1"/>
    </xf>
    <xf numFmtId="44" fontId="0" fillId="0" borderId="2" xfId="2" applyNumberFormat="1" applyFont="1" applyFill="1" applyBorder="1" applyProtection="1"/>
    <xf numFmtId="2" fontId="1" fillId="0" borderId="3" xfId="1" applyNumberFormat="1" applyFont="1" applyBorder="1" applyProtection="1"/>
    <xf numFmtId="44" fontId="1" fillId="2" borderId="5" xfId="1" applyFont="1" applyFill="1" applyBorder="1" applyAlignment="1" applyProtection="1">
      <alignment vertical="center"/>
    </xf>
    <xf numFmtId="44" fontId="1" fillId="2" borderId="8" xfId="1" applyFont="1" applyFill="1" applyBorder="1" applyAlignment="1" applyProtection="1">
      <alignment vertical="center"/>
    </xf>
    <xf numFmtId="0" fontId="1" fillId="4" borderId="1" xfId="0" applyFont="1" applyFill="1" applyBorder="1"/>
    <xf numFmtId="0" fontId="0" fillId="4" borderId="1" xfId="0" applyFill="1" applyBorder="1"/>
    <xf numFmtId="0" fontId="0" fillId="3" borderId="4" xfId="0" applyFill="1" applyBorder="1"/>
    <xf numFmtId="44" fontId="0" fillId="3" borderId="4" xfId="0" applyNumberFormat="1" applyFill="1" applyBorder="1"/>
    <xf numFmtId="0" fontId="0" fillId="3" borderId="1" xfId="0" applyFill="1" applyBorder="1"/>
    <xf numFmtId="44" fontId="0" fillId="3" borderId="1" xfId="0" applyNumberFormat="1" applyFill="1" applyBorder="1"/>
    <xf numFmtId="0" fontId="8" fillId="0" borderId="0" xfId="0" applyFont="1"/>
    <xf numFmtId="0" fontId="0" fillId="3" borderId="7" xfId="0" applyFill="1" applyBorder="1"/>
    <xf numFmtId="44" fontId="0" fillId="3" borderId="7" xfId="0" applyNumberFormat="1" applyFill="1" applyBorder="1"/>
    <xf numFmtId="0" fontId="0" fillId="4" borderId="3" xfId="0" applyFill="1" applyBorder="1"/>
    <xf numFmtId="44" fontId="0" fillId="4" borderId="3" xfId="0" applyNumberFormat="1" applyFill="1" applyBorder="1"/>
    <xf numFmtId="44" fontId="0" fillId="4" borderId="1" xfId="0" applyNumberFormat="1" applyFill="1" applyBorder="1"/>
    <xf numFmtId="0" fontId="0" fillId="4" borderId="2" xfId="0" applyFill="1" applyBorder="1"/>
    <xf numFmtId="44" fontId="0" fillId="4" borderId="2" xfId="0" applyNumberFormat="1" applyFill="1" applyBorder="1"/>
    <xf numFmtId="0" fontId="0" fillId="3" borderId="3" xfId="0" applyFill="1" applyBorder="1"/>
    <xf numFmtId="44" fontId="0" fillId="3" borderId="3" xfId="0" applyNumberFormat="1" applyFill="1" applyBorder="1"/>
    <xf numFmtId="0" fontId="0" fillId="3" borderId="2" xfId="0" applyFill="1" applyBorder="1"/>
    <xf numFmtId="44" fontId="0" fillId="3" borderId="2" xfId="0" applyNumberFormat="1" applyFill="1" applyBorder="1"/>
    <xf numFmtId="44" fontId="1" fillId="0" borderId="0" xfId="0" applyNumberFormat="1" applyFont="1"/>
    <xf numFmtId="2" fontId="0" fillId="0" borderId="0" xfId="0" applyNumberFormat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top"/>
    </xf>
    <xf numFmtId="0" fontId="1" fillId="2" borderId="7" xfId="0" applyFont="1" applyFill="1" applyBorder="1" applyAlignment="1">
      <alignment horizontal="right" vertical="top"/>
    </xf>
    <xf numFmtId="0" fontId="1" fillId="4" borderId="7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4" borderId="7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Currency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Winter 2026 - 6'!A1"/><Relationship Id="rId13" Type="http://schemas.openxmlformats.org/officeDocument/2006/relationships/hyperlink" Target="#'Easter 2026 - 1'!A1"/><Relationship Id="rId18" Type="http://schemas.openxmlformats.org/officeDocument/2006/relationships/hyperlink" Target="#'Easter 2026 - 6'!A1"/><Relationship Id="rId3" Type="http://schemas.openxmlformats.org/officeDocument/2006/relationships/hyperlink" Target="#'Summer 2026 - 5'!A1"/><Relationship Id="rId7" Type="http://schemas.openxmlformats.org/officeDocument/2006/relationships/hyperlink" Target="#'Winter 2026 - 1 '!A1"/><Relationship Id="rId12" Type="http://schemas.openxmlformats.org/officeDocument/2006/relationships/hyperlink" Target="#'Winter 2026 - 2'!A1"/><Relationship Id="rId17" Type="http://schemas.openxmlformats.org/officeDocument/2006/relationships/hyperlink" Target="#'Easter 2026 - 5'!A1"/><Relationship Id="rId2" Type="http://schemas.openxmlformats.org/officeDocument/2006/relationships/hyperlink" Target="#'Summer 2026 - 6'!A1"/><Relationship Id="rId16" Type="http://schemas.openxmlformats.org/officeDocument/2006/relationships/hyperlink" Target="#'Easter 2026 - 4'!A1"/><Relationship Id="rId1" Type="http://schemas.openxmlformats.org/officeDocument/2006/relationships/hyperlink" Target="#'Summer 2026 -1 '!A1"/><Relationship Id="rId6" Type="http://schemas.openxmlformats.org/officeDocument/2006/relationships/hyperlink" Target="#'Summer 2026 - 2 '!A1"/><Relationship Id="rId11" Type="http://schemas.openxmlformats.org/officeDocument/2006/relationships/hyperlink" Target="#'Winter 2026 - 3'!A1"/><Relationship Id="rId5" Type="http://schemas.openxmlformats.org/officeDocument/2006/relationships/hyperlink" Target="#'Summer 2026 - 3'!A1"/><Relationship Id="rId15" Type="http://schemas.openxmlformats.org/officeDocument/2006/relationships/hyperlink" Target="#'Easter 2026 - 3'!A1"/><Relationship Id="rId10" Type="http://schemas.openxmlformats.org/officeDocument/2006/relationships/hyperlink" Target="#'Winter 2026 - 4'!A1"/><Relationship Id="rId4" Type="http://schemas.openxmlformats.org/officeDocument/2006/relationships/hyperlink" Target="#'Summer 2026- 4'!A1"/><Relationship Id="rId9" Type="http://schemas.openxmlformats.org/officeDocument/2006/relationships/hyperlink" Target="#'Winter 2026 - 5'!A1"/><Relationship Id="rId14" Type="http://schemas.openxmlformats.org/officeDocument/2006/relationships/hyperlink" Target="#'Easter 2026 - 2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ashboard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76200</xdr:rowOff>
    </xdr:from>
    <xdr:to>
      <xdr:col>7</xdr:col>
      <xdr:colOff>457200</xdr:colOff>
      <xdr:row>4</xdr:row>
      <xdr:rowOff>171450</xdr:rowOff>
    </xdr:to>
    <xdr:sp macro="" textlink="">
      <xdr:nvSpPr>
        <xdr:cNvPr id="8" name="Rectangle: Rounded Corner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2E15FC-8662-A852-4628-14FCDD7CF5E3}"/>
            </a:ext>
          </a:extLst>
        </xdr:cNvPr>
        <xdr:cNvSpPr/>
      </xdr:nvSpPr>
      <xdr:spPr>
        <a:xfrm>
          <a:off x="742950" y="44450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Summer 2026 - 1</a:t>
          </a:r>
        </a:p>
      </xdr:txBody>
    </xdr:sp>
    <xdr:clientData/>
  </xdr:twoCellAnchor>
  <xdr:twoCellAnchor>
    <xdr:from>
      <xdr:col>5</xdr:col>
      <xdr:colOff>171450</xdr:colOff>
      <xdr:row>19</xdr:row>
      <xdr:rowOff>120650</xdr:rowOff>
    </xdr:from>
    <xdr:to>
      <xdr:col>7</xdr:col>
      <xdr:colOff>495300</xdr:colOff>
      <xdr:row>22</xdr:row>
      <xdr:rowOff>31750</xdr:rowOff>
    </xdr:to>
    <xdr:sp macro="" textlink="">
      <xdr:nvSpPr>
        <xdr:cNvPr id="14" name="Rectangle: Rounded Corners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B0FD7D-AEF7-4C70-BE92-DEBF9CB3EDCA}"/>
            </a:ext>
          </a:extLst>
        </xdr:cNvPr>
        <xdr:cNvSpPr/>
      </xdr:nvSpPr>
      <xdr:spPr>
        <a:xfrm>
          <a:off x="781050" y="361950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Summer 2026 - 6</a:t>
          </a:r>
        </a:p>
      </xdr:txBody>
    </xdr:sp>
    <xdr:clientData/>
  </xdr:twoCellAnchor>
  <xdr:twoCellAnchor>
    <xdr:from>
      <xdr:col>5</xdr:col>
      <xdr:colOff>165100</xdr:colOff>
      <xdr:row>16</xdr:row>
      <xdr:rowOff>25400</xdr:rowOff>
    </xdr:from>
    <xdr:to>
      <xdr:col>7</xdr:col>
      <xdr:colOff>488950</xdr:colOff>
      <xdr:row>18</xdr:row>
      <xdr:rowOff>120650</xdr:rowOff>
    </xdr:to>
    <xdr:sp macro="" textlink="">
      <xdr:nvSpPr>
        <xdr:cNvPr id="15" name="Rectangle: Rounded Corner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2BF4F7-B631-498D-BB1B-835BB39C8750}"/>
            </a:ext>
          </a:extLst>
        </xdr:cNvPr>
        <xdr:cNvSpPr/>
      </xdr:nvSpPr>
      <xdr:spPr>
        <a:xfrm>
          <a:off x="774700" y="297180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Summer 2026 - 5</a:t>
          </a:r>
        </a:p>
      </xdr:txBody>
    </xdr:sp>
    <xdr:clientData/>
  </xdr:twoCellAnchor>
  <xdr:twoCellAnchor>
    <xdr:from>
      <xdr:col>5</xdr:col>
      <xdr:colOff>171450</xdr:colOff>
      <xdr:row>12</xdr:row>
      <xdr:rowOff>107950</xdr:rowOff>
    </xdr:from>
    <xdr:to>
      <xdr:col>7</xdr:col>
      <xdr:colOff>495300</xdr:colOff>
      <xdr:row>15</xdr:row>
      <xdr:rowOff>19050</xdr:rowOff>
    </xdr:to>
    <xdr:sp macro="" textlink="">
      <xdr:nvSpPr>
        <xdr:cNvPr id="16" name="Rectangle: Rounded Corner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3DE3C4-AA29-4B74-8711-BE0FE912A836}"/>
            </a:ext>
          </a:extLst>
        </xdr:cNvPr>
        <xdr:cNvSpPr/>
      </xdr:nvSpPr>
      <xdr:spPr>
        <a:xfrm>
          <a:off x="781050" y="231775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Summer 2026 - 4</a:t>
          </a:r>
        </a:p>
      </xdr:txBody>
    </xdr:sp>
    <xdr:clientData/>
  </xdr:twoCellAnchor>
  <xdr:twoCellAnchor>
    <xdr:from>
      <xdr:col>5</xdr:col>
      <xdr:colOff>139700</xdr:colOff>
      <xdr:row>9</xdr:row>
      <xdr:rowOff>31750</xdr:rowOff>
    </xdr:from>
    <xdr:to>
      <xdr:col>7</xdr:col>
      <xdr:colOff>463550</xdr:colOff>
      <xdr:row>11</xdr:row>
      <xdr:rowOff>127000</xdr:rowOff>
    </xdr:to>
    <xdr:sp macro="" textlink="">
      <xdr:nvSpPr>
        <xdr:cNvPr id="17" name="Rectangle: Rounded Corners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2FE5D6-66B8-44D9-9F6C-567336ABF97D}"/>
            </a:ext>
          </a:extLst>
        </xdr:cNvPr>
        <xdr:cNvSpPr/>
      </xdr:nvSpPr>
      <xdr:spPr>
        <a:xfrm>
          <a:off x="749300" y="168910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Summer 2026 - 3</a:t>
          </a:r>
        </a:p>
      </xdr:txBody>
    </xdr:sp>
    <xdr:clientData/>
  </xdr:twoCellAnchor>
  <xdr:twoCellAnchor>
    <xdr:from>
      <xdr:col>5</xdr:col>
      <xdr:colOff>139700</xdr:colOff>
      <xdr:row>5</xdr:row>
      <xdr:rowOff>139700</xdr:rowOff>
    </xdr:from>
    <xdr:to>
      <xdr:col>7</xdr:col>
      <xdr:colOff>463550</xdr:colOff>
      <xdr:row>8</xdr:row>
      <xdr:rowOff>50800</xdr:rowOff>
    </xdr:to>
    <xdr:sp macro="" textlink="">
      <xdr:nvSpPr>
        <xdr:cNvPr id="18" name="Rectangle: Rounded Corners 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948305-60B9-4DA7-B3D3-DBDD327DB782}"/>
            </a:ext>
          </a:extLst>
        </xdr:cNvPr>
        <xdr:cNvSpPr/>
      </xdr:nvSpPr>
      <xdr:spPr>
        <a:xfrm>
          <a:off x="749300" y="106045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Summer 2026 - 2</a:t>
          </a:r>
        </a:p>
      </xdr:txBody>
    </xdr:sp>
    <xdr:clientData/>
  </xdr:twoCellAnchor>
  <xdr:twoCellAnchor>
    <xdr:from>
      <xdr:col>9</xdr:col>
      <xdr:colOff>63500</xdr:colOff>
      <xdr:row>2</xdr:row>
      <xdr:rowOff>63500</xdr:rowOff>
    </xdr:from>
    <xdr:to>
      <xdr:col>11</xdr:col>
      <xdr:colOff>387350</xdr:colOff>
      <xdr:row>4</xdr:row>
      <xdr:rowOff>158750</xdr:rowOff>
    </xdr:to>
    <xdr:sp macro="" textlink="">
      <xdr:nvSpPr>
        <xdr:cNvPr id="19" name="Rectangle: Rounded Corners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C42555F-4A62-494E-82B0-215F679298B8}"/>
            </a:ext>
          </a:extLst>
        </xdr:cNvPr>
        <xdr:cNvSpPr/>
      </xdr:nvSpPr>
      <xdr:spPr>
        <a:xfrm>
          <a:off x="3111500" y="43180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Winter 2026 - 1</a:t>
          </a:r>
        </a:p>
      </xdr:txBody>
    </xdr:sp>
    <xdr:clientData/>
  </xdr:twoCellAnchor>
  <xdr:twoCellAnchor>
    <xdr:from>
      <xdr:col>9</xdr:col>
      <xdr:colOff>101600</xdr:colOff>
      <xdr:row>19</xdr:row>
      <xdr:rowOff>107950</xdr:rowOff>
    </xdr:from>
    <xdr:to>
      <xdr:col>11</xdr:col>
      <xdr:colOff>425450</xdr:colOff>
      <xdr:row>22</xdr:row>
      <xdr:rowOff>19050</xdr:rowOff>
    </xdr:to>
    <xdr:sp macro="" textlink="">
      <xdr:nvSpPr>
        <xdr:cNvPr id="20" name="Rectangle: Rounded Corners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30405DE-85B6-49AA-8098-FCCD00DB7212}"/>
            </a:ext>
          </a:extLst>
        </xdr:cNvPr>
        <xdr:cNvSpPr/>
      </xdr:nvSpPr>
      <xdr:spPr>
        <a:xfrm>
          <a:off x="3149600" y="360680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Winter 2026 - 6</a:t>
          </a:r>
        </a:p>
      </xdr:txBody>
    </xdr:sp>
    <xdr:clientData/>
  </xdr:twoCellAnchor>
  <xdr:twoCellAnchor>
    <xdr:from>
      <xdr:col>9</xdr:col>
      <xdr:colOff>95250</xdr:colOff>
      <xdr:row>16</xdr:row>
      <xdr:rowOff>12700</xdr:rowOff>
    </xdr:from>
    <xdr:to>
      <xdr:col>11</xdr:col>
      <xdr:colOff>419100</xdr:colOff>
      <xdr:row>18</xdr:row>
      <xdr:rowOff>107950</xdr:rowOff>
    </xdr:to>
    <xdr:sp macro="" textlink="">
      <xdr:nvSpPr>
        <xdr:cNvPr id="21" name="Rectangle: Rounded Corners 2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52F42A1-83B9-43A3-8E48-9BDD8467B417}"/>
            </a:ext>
          </a:extLst>
        </xdr:cNvPr>
        <xdr:cNvSpPr/>
      </xdr:nvSpPr>
      <xdr:spPr>
        <a:xfrm>
          <a:off x="3143250" y="295910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Winter 2026 - 5</a:t>
          </a:r>
        </a:p>
      </xdr:txBody>
    </xdr:sp>
    <xdr:clientData/>
  </xdr:twoCellAnchor>
  <xdr:twoCellAnchor>
    <xdr:from>
      <xdr:col>9</xdr:col>
      <xdr:colOff>101600</xdr:colOff>
      <xdr:row>12</xdr:row>
      <xdr:rowOff>95250</xdr:rowOff>
    </xdr:from>
    <xdr:to>
      <xdr:col>11</xdr:col>
      <xdr:colOff>425450</xdr:colOff>
      <xdr:row>15</xdr:row>
      <xdr:rowOff>6350</xdr:rowOff>
    </xdr:to>
    <xdr:sp macro="" textlink="">
      <xdr:nvSpPr>
        <xdr:cNvPr id="22" name="Rectangle: Rounded Corners 2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EA30543-066D-4590-AA3C-338319FF35E4}"/>
            </a:ext>
          </a:extLst>
        </xdr:cNvPr>
        <xdr:cNvSpPr/>
      </xdr:nvSpPr>
      <xdr:spPr>
        <a:xfrm>
          <a:off x="3149600" y="230505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Winter 2026 - 4</a:t>
          </a:r>
        </a:p>
      </xdr:txBody>
    </xdr:sp>
    <xdr:clientData/>
  </xdr:twoCellAnchor>
  <xdr:twoCellAnchor>
    <xdr:from>
      <xdr:col>9</xdr:col>
      <xdr:colOff>69850</xdr:colOff>
      <xdr:row>9</xdr:row>
      <xdr:rowOff>19050</xdr:rowOff>
    </xdr:from>
    <xdr:to>
      <xdr:col>11</xdr:col>
      <xdr:colOff>393700</xdr:colOff>
      <xdr:row>11</xdr:row>
      <xdr:rowOff>114300</xdr:rowOff>
    </xdr:to>
    <xdr:sp macro="" textlink="">
      <xdr:nvSpPr>
        <xdr:cNvPr id="23" name="Rectangle: Rounded Corners 2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4371EB-0575-4F49-A250-535181C7E3D0}"/>
            </a:ext>
          </a:extLst>
        </xdr:cNvPr>
        <xdr:cNvSpPr/>
      </xdr:nvSpPr>
      <xdr:spPr>
        <a:xfrm>
          <a:off x="3117850" y="167640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Winter 2026 - 3</a:t>
          </a:r>
        </a:p>
      </xdr:txBody>
    </xdr:sp>
    <xdr:clientData/>
  </xdr:twoCellAnchor>
  <xdr:twoCellAnchor>
    <xdr:from>
      <xdr:col>9</xdr:col>
      <xdr:colOff>69850</xdr:colOff>
      <xdr:row>5</xdr:row>
      <xdr:rowOff>127000</xdr:rowOff>
    </xdr:from>
    <xdr:to>
      <xdr:col>11</xdr:col>
      <xdr:colOff>393700</xdr:colOff>
      <xdr:row>8</xdr:row>
      <xdr:rowOff>38100</xdr:rowOff>
    </xdr:to>
    <xdr:sp macro="" textlink="">
      <xdr:nvSpPr>
        <xdr:cNvPr id="24" name="Rectangle: Rounded Corners 2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5413869-BD9F-4994-8E32-D172784E9CB3}"/>
            </a:ext>
          </a:extLst>
        </xdr:cNvPr>
        <xdr:cNvSpPr/>
      </xdr:nvSpPr>
      <xdr:spPr>
        <a:xfrm>
          <a:off x="3117850" y="1047750"/>
          <a:ext cx="15430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Winter 2026 - 2</a:t>
          </a:r>
        </a:p>
      </xdr:txBody>
    </xdr:sp>
    <xdr:clientData/>
  </xdr:twoCellAnchor>
  <xdr:twoCellAnchor>
    <xdr:from>
      <xdr:col>1</xdr:col>
      <xdr:colOff>171450</xdr:colOff>
      <xdr:row>2</xdr:row>
      <xdr:rowOff>73025</xdr:rowOff>
    </xdr:from>
    <xdr:to>
      <xdr:col>3</xdr:col>
      <xdr:colOff>495300</xdr:colOff>
      <xdr:row>4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A897C-3FE6-4612-843C-FE91984C1381}"/>
            </a:ext>
          </a:extLst>
        </xdr:cNvPr>
        <xdr:cNvSpPr/>
      </xdr:nvSpPr>
      <xdr:spPr>
        <a:xfrm>
          <a:off x="781050" y="434975"/>
          <a:ext cx="1543050" cy="4603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Easter 2026 - 1</a:t>
          </a:r>
        </a:p>
      </xdr:txBody>
    </xdr:sp>
    <xdr:clientData/>
  </xdr:twoCellAnchor>
  <xdr:twoCellAnchor>
    <xdr:from>
      <xdr:col>1</xdr:col>
      <xdr:colOff>152400</xdr:colOff>
      <xdr:row>5</xdr:row>
      <xdr:rowOff>152400</xdr:rowOff>
    </xdr:from>
    <xdr:to>
      <xdr:col>3</xdr:col>
      <xdr:colOff>476250</xdr:colOff>
      <xdr:row>8</xdr:row>
      <xdr:rowOff>63500</xdr:rowOff>
    </xdr:to>
    <xdr:sp macro="" textlink="">
      <xdr:nvSpPr>
        <xdr:cNvPr id="3" name="Rectangle: Rounded Corners 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148CE6-20BD-45A5-BE61-B5C1D4A1F140}"/>
            </a:ext>
          </a:extLst>
        </xdr:cNvPr>
        <xdr:cNvSpPr/>
      </xdr:nvSpPr>
      <xdr:spPr>
        <a:xfrm>
          <a:off x="762000" y="1057275"/>
          <a:ext cx="1543050" cy="4540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Easter 2026 - 2</a:t>
          </a:r>
        </a:p>
      </xdr:txBody>
    </xdr:sp>
    <xdr:clientData/>
  </xdr:twoCellAnchor>
  <xdr:twoCellAnchor>
    <xdr:from>
      <xdr:col>1</xdr:col>
      <xdr:colOff>158750</xdr:colOff>
      <xdr:row>9</xdr:row>
      <xdr:rowOff>34925</xdr:rowOff>
    </xdr:from>
    <xdr:to>
      <xdr:col>3</xdr:col>
      <xdr:colOff>482600</xdr:colOff>
      <xdr:row>11</xdr:row>
      <xdr:rowOff>133350</xdr:rowOff>
    </xdr:to>
    <xdr:sp macro="" textlink="">
      <xdr:nvSpPr>
        <xdr:cNvPr id="4" name="Rectangle: Rounded Corners 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9821C57-57C9-4898-8678-BE0C0E15D9F4}"/>
            </a:ext>
          </a:extLst>
        </xdr:cNvPr>
        <xdr:cNvSpPr/>
      </xdr:nvSpPr>
      <xdr:spPr>
        <a:xfrm>
          <a:off x="768350" y="1663700"/>
          <a:ext cx="1543050" cy="4603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Easter 2026 - 3</a:t>
          </a:r>
        </a:p>
      </xdr:txBody>
    </xdr:sp>
    <xdr:clientData/>
  </xdr:twoCellAnchor>
  <xdr:twoCellAnchor>
    <xdr:from>
      <xdr:col>1</xdr:col>
      <xdr:colOff>171450</xdr:colOff>
      <xdr:row>12</xdr:row>
      <xdr:rowOff>114300</xdr:rowOff>
    </xdr:from>
    <xdr:to>
      <xdr:col>3</xdr:col>
      <xdr:colOff>495300</xdr:colOff>
      <xdr:row>15</xdr:row>
      <xdr:rowOff>28575</xdr:rowOff>
    </xdr:to>
    <xdr:sp macro="" textlink="">
      <xdr:nvSpPr>
        <xdr:cNvPr id="5" name="Rectangle: Rounded Corner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F2A14F9-957E-46B5-935E-B1F62E8D8808}"/>
            </a:ext>
          </a:extLst>
        </xdr:cNvPr>
        <xdr:cNvSpPr/>
      </xdr:nvSpPr>
      <xdr:spPr>
        <a:xfrm>
          <a:off x="781050" y="2286000"/>
          <a:ext cx="1543050" cy="4572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Easter 2026 - 4</a:t>
          </a:r>
        </a:p>
      </xdr:txBody>
    </xdr:sp>
    <xdr:clientData/>
  </xdr:twoCellAnchor>
  <xdr:twoCellAnchor>
    <xdr:from>
      <xdr:col>1</xdr:col>
      <xdr:colOff>171450</xdr:colOff>
      <xdr:row>16</xdr:row>
      <xdr:rowOff>28575</xdr:rowOff>
    </xdr:from>
    <xdr:to>
      <xdr:col>3</xdr:col>
      <xdr:colOff>495300</xdr:colOff>
      <xdr:row>18</xdr:row>
      <xdr:rowOff>123825</xdr:rowOff>
    </xdr:to>
    <xdr:sp macro="" textlink="">
      <xdr:nvSpPr>
        <xdr:cNvPr id="6" name="Rectangle: Rounded Corners 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C2BFEC1-0BE3-48AC-9EA7-2597E391EC9E}"/>
            </a:ext>
          </a:extLst>
        </xdr:cNvPr>
        <xdr:cNvSpPr/>
      </xdr:nvSpPr>
      <xdr:spPr>
        <a:xfrm>
          <a:off x="781050" y="2924175"/>
          <a:ext cx="1543050" cy="4572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Easter 2026 - 5</a:t>
          </a:r>
        </a:p>
      </xdr:txBody>
    </xdr:sp>
    <xdr:clientData/>
  </xdr:twoCellAnchor>
  <xdr:twoCellAnchor>
    <xdr:from>
      <xdr:col>1</xdr:col>
      <xdr:colOff>171450</xdr:colOff>
      <xdr:row>19</xdr:row>
      <xdr:rowOff>95250</xdr:rowOff>
    </xdr:from>
    <xdr:to>
      <xdr:col>3</xdr:col>
      <xdr:colOff>495300</xdr:colOff>
      <xdr:row>22</xdr:row>
      <xdr:rowOff>9525</xdr:rowOff>
    </xdr:to>
    <xdr:sp macro="" textlink="">
      <xdr:nvSpPr>
        <xdr:cNvPr id="7" name="Rectangle: Rounded Corners 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CA8846C-0D8E-4669-896E-101F3C838E81}"/>
            </a:ext>
          </a:extLst>
        </xdr:cNvPr>
        <xdr:cNvSpPr/>
      </xdr:nvSpPr>
      <xdr:spPr>
        <a:xfrm>
          <a:off x="781050" y="3533775"/>
          <a:ext cx="1543050" cy="4572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Easter</a:t>
          </a:r>
          <a:r>
            <a:rPr lang="en-GB" sz="1100" baseline="0"/>
            <a:t> </a:t>
          </a:r>
          <a:r>
            <a:rPr lang="en-GB" sz="1100"/>
            <a:t>2026 - 6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558800</xdr:colOff>
      <xdr:row>3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96BF7-D7CE-4C96-9A79-FCF962E2ED79}"/>
            </a:ext>
          </a:extLst>
        </xdr:cNvPr>
        <xdr:cNvSpPr>
          <a:spLocks noChangeAspect="1"/>
        </xdr:cNvSpPr>
      </xdr:nvSpPr>
      <xdr:spPr>
        <a:xfrm>
          <a:off x="10661650" y="184150"/>
          <a:ext cx="11684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558800</xdr:colOff>
      <xdr:row>3</xdr:row>
      <xdr:rowOff>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94D7B3-AC83-45B0-98F1-9444B8BA3717}"/>
            </a:ext>
          </a:extLst>
        </xdr:cNvPr>
        <xdr:cNvSpPr>
          <a:spLocks noChangeAspect="1"/>
        </xdr:cNvSpPr>
      </xdr:nvSpPr>
      <xdr:spPr>
        <a:xfrm>
          <a:off x="10661650" y="184150"/>
          <a:ext cx="11684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571352</xdr:colOff>
      <xdr:row>3</xdr:row>
      <xdr:rowOff>15826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3E1BC9-F5E3-8EAF-0802-EAB281C0C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1650" y="184150"/>
          <a:ext cx="1180952" cy="3904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558800</xdr:colOff>
      <xdr:row>3</xdr:row>
      <xdr:rowOff>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4A2311-1151-4B67-B3E0-071489822387}"/>
            </a:ext>
          </a:extLst>
        </xdr:cNvPr>
        <xdr:cNvSpPr>
          <a:spLocks noChangeAspect="1"/>
        </xdr:cNvSpPr>
      </xdr:nvSpPr>
      <xdr:spPr>
        <a:xfrm>
          <a:off x="10661650" y="184150"/>
          <a:ext cx="11684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558800</xdr:colOff>
      <xdr:row>3</xdr:row>
      <xdr:rowOff>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C6091-8428-4270-8A83-2A8FEEEEE6D3}"/>
            </a:ext>
          </a:extLst>
        </xdr:cNvPr>
        <xdr:cNvSpPr>
          <a:spLocks noChangeAspect="1"/>
        </xdr:cNvSpPr>
      </xdr:nvSpPr>
      <xdr:spPr>
        <a:xfrm>
          <a:off x="10661650" y="184150"/>
          <a:ext cx="11684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558800</xdr:colOff>
      <xdr:row>3</xdr:row>
      <xdr:rowOff>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FA4F0D-DEEB-413D-B333-260BFDE09B50}"/>
            </a:ext>
          </a:extLst>
        </xdr:cNvPr>
        <xdr:cNvSpPr>
          <a:spLocks noChangeAspect="1"/>
        </xdr:cNvSpPr>
      </xdr:nvSpPr>
      <xdr:spPr>
        <a:xfrm>
          <a:off x="10661650" y="184150"/>
          <a:ext cx="11684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558800</xdr:colOff>
      <xdr:row>3</xdr:row>
      <xdr:rowOff>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519A9B-23A5-4FEA-95EB-01E034244C1A}"/>
            </a:ext>
          </a:extLst>
        </xdr:cNvPr>
        <xdr:cNvSpPr>
          <a:spLocks noChangeAspect="1"/>
        </xdr:cNvSpPr>
      </xdr:nvSpPr>
      <xdr:spPr>
        <a:xfrm>
          <a:off x="10661650" y="184150"/>
          <a:ext cx="11684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558800</xdr:colOff>
      <xdr:row>3</xdr:row>
      <xdr:rowOff>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95F219-C15F-470B-8489-A78BFAE4AD57}"/>
            </a:ext>
          </a:extLst>
        </xdr:cNvPr>
        <xdr:cNvSpPr>
          <a:spLocks noChangeAspect="1"/>
        </xdr:cNvSpPr>
      </xdr:nvSpPr>
      <xdr:spPr>
        <a:xfrm>
          <a:off x="10661650" y="184150"/>
          <a:ext cx="11684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558800</xdr:colOff>
      <xdr:row>3</xdr:row>
      <xdr:rowOff>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4B341F-F667-43FA-BEBE-5576B3927637}"/>
            </a:ext>
          </a:extLst>
        </xdr:cNvPr>
        <xdr:cNvSpPr>
          <a:spLocks noChangeAspect="1"/>
        </xdr:cNvSpPr>
      </xdr:nvSpPr>
      <xdr:spPr>
        <a:xfrm>
          <a:off x="10661650" y="184150"/>
          <a:ext cx="11684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558800</xdr:colOff>
      <xdr:row>3</xdr:row>
      <xdr:rowOff>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336C46-835E-40C8-8F0A-B468FF505D4B}"/>
            </a:ext>
          </a:extLst>
        </xdr:cNvPr>
        <xdr:cNvSpPr>
          <a:spLocks noChangeAspect="1"/>
        </xdr:cNvSpPr>
      </xdr:nvSpPr>
      <xdr:spPr>
        <a:xfrm>
          <a:off x="10661650" y="184150"/>
          <a:ext cx="11684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698500</xdr:colOff>
      <xdr:row>0</xdr:row>
      <xdr:rowOff>38100</xdr:rowOff>
    </xdr:from>
    <xdr:to>
      <xdr:col>1</xdr:col>
      <xdr:colOff>577850</xdr:colOff>
      <xdr:row>2</xdr:row>
      <xdr:rowOff>120650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4056C-404C-B3C6-94F1-B73946EB65CF}"/>
            </a:ext>
          </a:extLst>
        </xdr:cNvPr>
        <xdr:cNvSpPr/>
      </xdr:nvSpPr>
      <xdr:spPr>
        <a:xfrm>
          <a:off x="698500" y="38100"/>
          <a:ext cx="1111250" cy="4508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558800</xdr:colOff>
      <xdr:row>3</xdr:row>
      <xdr:rowOff>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E2891-AB08-48A7-A823-096565B39783}"/>
            </a:ext>
          </a:extLst>
        </xdr:cNvPr>
        <xdr:cNvSpPr>
          <a:spLocks noChangeAspect="1"/>
        </xdr:cNvSpPr>
      </xdr:nvSpPr>
      <xdr:spPr>
        <a:xfrm>
          <a:off x="10661650" y="184150"/>
          <a:ext cx="11684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</xdr:row>
      <xdr:rowOff>44450</xdr:rowOff>
    </xdr:from>
    <xdr:to>
      <xdr:col>9</xdr:col>
      <xdr:colOff>0</xdr:colOff>
      <xdr:row>3</xdr:row>
      <xdr:rowOff>44450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BC0701-31A0-4C73-A0CB-FA38257D8DB7}"/>
            </a:ext>
          </a:extLst>
        </xdr:cNvPr>
        <xdr:cNvSpPr>
          <a:spLocks noChangeAspect="1"/>
        </xdr:cNvSpPr>
      </xdr:nvSpPr>
      <xdr:spPr>
        <a:xfrm>
          <a:off x="10706100" y="228600"/>
          <a:ext cx="1171575" cy="3714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</xdr:row>
      <xdr:rowOff>44450</xdr:rowOff>
    </xdr:from>
    <xdr:to>
      <xdr:col>9</xdr:col>
      <xdr:colOff>0</xdr:colOff>
      <xdr:row>3</xdr:row>
      <xdr:rowOff>44450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D910DA-8655-4096-A3DF-C5AEC1EA83E1}"/>
            </a:ext>
          </a:extLst>
        </xdr:cNvPr>
        <xdr:cNvSpPr>
          <a:spLocks noChangeAspect="1"/>
        </xdr:cNvSpPr>
      </xdr:nvSpPr>
      <xdr:spPr>
        <a:xfrm>
          <a:off x="10706100" y="228600"/>
          <a:ext cx="1171575" cy="3714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</xdr:row>
      <xdr:rowOff>44450</xdr:rowOff>
    </xdr:from>
    <xdr:to>
      <xdr:col>9</xdr:col>
      <xdr:colOff>0</xdr:colOff>
      <xdr:row>3</xdr:row>
      <xdr:rowOff>44450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71CEC8-DA46-40C0-A1A6-09DCC7F26B21}"/>
            </a:ext>
          </a:extLst>
        </xdr:cNvPr>
        <xdr:cNvSpPr>
          <a:spLocks noChangeAspect="1"/>
        </xdr:cNvSpPr>
      </xdr:nvSpPr>
      <xdr:spPr>
        <a:xfrm>
          <a:off x="10706100" y="228600"/>
          <a:ext cx="1171575" cy="3714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</xdr:row>
      <xdr:rowOff>44450</xdr:rowOff>
    </xdr:from>
    <xdr:to>
      <xdr:col>9</xdr:col>
      <xdr:colOff>0</xdr:colOff>
      <xdr:row>3</xdr:row>
      <xdr:rowOff>44450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8E64A-0D2F-4643-A106-8512813673A0}"/>
            </a:ext>
          </a:extLst>
        </xdr:cNvPr>
        <xdr:cNvSpPr>
          <a:spLocks noChangeAspect="1"/>
        </xdr:cNvSpPr>
      </xdr:nvSpPr>
      <xdr:spPr>
        <a:xfrm>
          <a:off x="10706100" y="228600"/>
          <a:ext cx="1171575" cy="3714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</xdr:row>
      <xdr:rowOff>44450</xdr:rowOff>
    </xdr:from>
    <xdr:to>
      <xdr:col>9</xdr:col>
      <xdr:colOff>0</xdr:colOff>
      <xdr:row>3</xdr:row>
      <xdr:rowOff>44450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5FF23D-15FE-4532-AEF1-25F6DEA69CCA}"/>
            </a:ext>
          </a:extLst>
        </xdr:cNvPr>
        <xdr:cNvSpPr>
          <a:spLocks noChangeAspect="1"/>
        </xdr:cNvSpPr>
      </xdr:nvSpPr>
      <xdr:spPr>
        <a:xfrm>
          <a:off x="10706100" y="228600"/>
          <a:ext cx="1171575" cy="3714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</xdr:row>
      <xdr:rowOff>44450</xdr:rowOff>
    </xdr:from>
    <xdr:to>
      <xdr:col>9</xdr:col>
      <xdr:colOff>0</xdr:colOff>
      <xdr:row>3</xdr:row>
      <xdr:rowOff>44450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0A633-05E7-4C1B-904B-0C984E1C3549}"/>
            </a:ext>
          </a:extLst>
        </xdr:cNvPr>
        <xdr:cNvSpPr>
          <a:spLocks noChangeAspect="1"/>
        </xdr:cNvSpPr>
      </xdr:nvSpPr>
      <xdr:spPr>
        <a:xfrm>
          <a:off x="10706100" y="228600"/>
          <a:ext cx="1171575" cy="3714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</xdr:row>
      <xdr:rowOff>44450</xdr:rowOff>
    </xdr:from>
    <xdr:to>
      <xdr:col>9</xdr:col>
      <xdr:colOff>0</xdr:colOff>
      <xdr:row>3</xdr:row>
      <xdr:rowOff>44450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40E1C-0629-1C7C-5066-B2442FD8D48D}"/>
            </a:ext>
          </a:extLst>
        </xdr:cNvPr>
        <xdr:cNvSpPr>
          <a:spLocks noChangeAspect="1"/>
        </xdr:cNvSpPr>
      </xdr:nvSpPr>
      <xdr:spPr>
        <a:xfrm>
          <a:off x="10712450" y="228600"/>
          <a:ext cx="11684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Dash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93B0-28A1-45CA-8A5B-9354938D2086}">
  <sheetPr>
    <tabColor theme="9" tint="0.79998168889431442"/>
  </sheetPr>
  <dimension ref="A1:P38"/>
  <sheetViews>
    <sheetView workbookViewId="0">
      <selection sqref="A1:XFD1048576"/>
    </sheetView>
  </sheetViews>
  <sheetFormatPr defaultRowHeight="14.5" x14ac:dyDescent="0.35"/>
  <cols>
    <col min="1" max="1" width="34.7265625" bestFit="1" customWidth="1"/>
    <col min="2" max="2" width="42.1796875" customWidth="1"/>
    <col min="3" max="4" width="10.08984375" customWidth="1"/>
    <col min="5" max="5" width="15.1796875" style="2" customWidth="1"/>
    <col min="6" max="6" width="14" style="2" customWidth="1"/>
    <col min="8" max="8" width="13.81640625" customWidth="1"/>
  </cols>
  <sheetData>
    <row r="1" spans="1:9" x14ac:dyDescent="0.35">
      <c r="A1" s="35" t="s">
        <v>64</v>
      </c>
    </row>
    <row r="2" spans="1:9" x14ac:dyDescent="0.35">
      <c r="A2" s="41" t="s">
        <v>32</v>
      </c>
      <c r="B2" s="41" t="s">
        <v>33</v>
      </c>
      <c r="C2" s="63" t="s">
        <v>31</v>
      </c>
      <c r="D2" s="63"/>
      <c r="E2" s="63"/>
      <c r="F2" s="42">
        <v>16</v>
      </c>
      <c r="H2" t="s">
        <v>52</v>
      </c>
    </row>
    <row r="3" spans="1:9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9" x14ac:dyDescent="0.35">
      <c r="A4" s="69" t="s">
        <v>0</v>
      </c>
      <c r="B4" s="43" t="s">
        <v>36</v>
      </c>
      <c r="C4" s="43">
        <v>1</v>
      </c>
      <c r="D4" s="43">
        <v>16</v>
      </c>
      <c r="E4" s="44">
        <v>100</v>
      </c>
      <c r="F4" s="18">
        <f>SUM(C4*E4*D4)</f>
        <v>1600</v>
      </c>
      <c r="H4" t="s">
        <v>39</v>
      </c>
    </row>
    <row r="5" spans="1:9" x14ac:dyDescent="0.35">
      <c r="A5" s="70"/>
      <c r="B5" s="45" t="s">
        <v>37</v>
      </c>
      <c r="C5" s="45">
        <v>2</v>
      </c>
      <c r="D5" s="45">
        <v>16</v>
      </c>
      <c r="E5" s="46">
        <v>80</v>
      </c>
      <c r="F5" s="19">
        <f t="shared" ref="F5:F30" si="0">SUM(C5*E5*D5)</f>
        <v>2560</v>
      </c>
    </row>
    <row r="6" spans="1:9" x14ac:dyDescent="0.35">
      <c r="A6" s="70"/>
      <c r="B6" s="45" t="s">
        <v>38</v>
      </c>
      <c r="C6" s="45">
        <v>1</v>
      </c>
      <c r="D6" s="45">
        <v>16</v>
      </c>
      <c r="E6" s="46">
        <v>95</v>
      </c>
      <c r="F6" s="19">
        <f t="shared" si="0"/>
        <v>1520</v>
      </c>
      <c r="H6" s="47" t="s">
        <v>40</v>
      </c>
    </row>
    <row r="7" spans="1:9" x14ac:dyDescent="0.35">
      <c r="A7" s="70"/>
      <c r="B7" s="45" t="s">
        <v>16</v>
      </c>
      <c r="C7" s="45">
        <v>1</v>
      </c>
      <c r="D7" s="45">
        <v>16</v>
      </c>
      <c r="E7" s="46">
        <v>100</v>
      </c>
      <c r="F7" s="19">
        <f t="shared" si="0"/>
        <v>1600</v>
      </c>
    </row>
    <row r="8" spans="1:9" x14ac:dyDescent="0.35">
      <c r="A8" s="70"/>
      <c r="B8" s="45"/>
      <c r="C8" s="45"/>
      <c r="D8" s="45"/>
      <c r="E8" s="46"/>
      <c r="F8" s="19">
        <f t="shared" si="0"/>
        <v>0</v>
      </c>
      <c r="H8" s="1" t="s">
        <v>41</v>
      </c>
      <c r="I8" t="s">
        <v>53</v>
      </c>
    </row>
    <row r="9" spans="1:9" x14ac:dyDescent="0.35">
      <c r="A9" s="70"/>
      <c r="B9" s="45"/>
      <c r="C9" s="45"/>
      <c r="D9" s="45"/>
      <c r="E9" s="46"/>
      <c r="F9" s="19">
        <f t="shared" si="0"/>
        <v>0</v>
      </c>
      <c r="H9" s="1"/>
    </row>
    <row r="10" spans="1:9" ht="15" thickBot="1" x14ac:dyDescent="0.4">
      <c r="A10" s="71"/>
      <c r="B10" s="48"/>
      <c r="C10" s="48"/>
      <c r="D10" s="48"/>
      <c r="E10" s="49"/>
      <c r="F10" s="22">
        <f t="shared" si="0"/>
        <v>0</v>
      </c>
      <c r="H10" s="1" t="s">
        <v>9</v>
      </c>
      <c r="I10" t="s">
        <v>44</v>
      </c>
    </row>
    <row r="11" spans="1:9" x14ac:dyDescent="0.35">
      <c r="A11" s="66" t="s">
        <v>1</v>
      </c>
      <c r="B11" s="50" t="s">
        <v>54</v>
      </c>
      <c r="C11" s="50">
        <v>1</v>
      </c>
      <c r="D11" s="50">
        <v>16</v>
      </c>
      <c r="E11" s="51">
        <v>80</v>
      </c>
      <c r="F11" s="15">
        <f t="shared" si="0"/>
        <v>1280</v>
      </c>
      <c r="H11" s="1"/>
    </row>
    <row r="12" spans="1:9" x14ac:dyDescent="0.35">
      <c r="A12" s="72"/>
      <c r="B12" s="42" t="s">
        <v>11</v>
      </c>
      <c r="C12" s="42">
        <v>1</v>
      </c>
      <c r="D12" s="42">
        <v>16</v>
      </c>
      <c r="E12" s="52">
        <v>20</v>
      </c>
      <c r="F12" s="7">
        <f t="shared" si="0"/>
        <v>320</v>
      </c>
      <c r="H12" s="1" t="s">
        <v>42</v>
      </c>
      <c r="I12" t="s">
        <v>45</v>
      </c>
    </row>
    <row r="13" spans="1:9" ht="15" thickBot="1" x14ac:dyDescent="0.4">
      <c r="A13" s="73"/>
      <c r="B13" s="53"/>
      <c r="C13" s="53"/>
      <c r="D13" s="53"/>
      <c r="E13" s="54"/>
      <c r="F13" s="26">
        <f t="shared" si="0"/>
        <v>0</v>
      </c>
    </row>
    <row r="14" spans="1:9" x14ac:dyDescent="0.35">
      <c r="A14" s="69" t="s">
        <v>2</v>
      </c>
      <c r="B14" s="43" t="s">
        <v>12</v>
      </c>
      <c r="C14" s="43">
        <v>1</v>
      </c>
      <c r="D14" s="43">
        <v>1</v>
      </c>
      <c r="E14" s="44">
        <v>120</v>
      </c>
      <c r="F14" s="18">
        <f t="shared" si="0"/>
        <v>120</v>
      </c>
      <c r="H14" s="1" t="s">
        <v>43</v>
      </c>
      <c r="I14" t="s">
        <v>46</v>
      </c>
    </row>
    <row r="15" spans="1:9" x14ac:dyDescent="0.35">
      <c r="A15" s="70"/>
      <c r="B15" s="45" t="s">
        <v>13</v>
      </c>
      <c r="C15" s="45">
        <v>1</v>
      </c>
      <c r="D15" s="45">
        <v>1</v>
      </c>
      <c r="E15" s="46">
        <v>100</v>
      </c>
      <c r="F15" s="19">
        <f t="shared" si="0"/>
        <v>100</v>
      </c>
    </row>
    <row r="16" spans="1:9" x14ac:dyDescent="0.35">
      <c r="A16" s="70"/>
      <c r="B16" s="45"/>
      <c r="C16" s="45"/>
      <c r="D16" s="45"/>
      <c r="E16" s="46"/>
      <c r="F16" s="19">
        <f t="shared" si="0"/>
        <v>0</v>
      </c>
      <c r="H16" s="1" t="s">
        <v>47</v>
      </c>
      <c r="I16" t="s">
        <v>48</v>
      </c>
    </row>
    <row r="17" spans="1:16" x14ac:dyDescent="0.35">
      <c r="A17" s="70"/>
      <c r="B17" s="45"/>
      <c r="C17" s="45"/>
      <c r="D17" s="45"/>
      <c r="E17" s="46"/>
      <c r="F17" s="19">
        <f t="shared" si="0"/>
        <v>0</v>
      </c>
    </row>
    <row r="18" spans="1:16" x14ac:dyDescent="0.35">
      <c r="A18" s="70"/>
      <c r="B18" s="45"/>
      <c r="C18" s="45"/>
      <c r="D18" s="45"/>
      <c r="E18" s="46"/>
      <c r="F18" s="19">
        <f t="shared" si="0"/>
        <v>0</v>
      </c>
    </row>
    <row r="19" spans="1:16" ht="15" thickBot="1" x14ac:dyDescent="0.4">
      <c r="A19" s="71"/>
      <c r="B19" s="48"/>
      <c r="C19" s="48"/>
      <c r="D19" s="48"/>
      <c r="E19" s="49"/>
      <c r="F19" s="22">
        <f t="shared" si="0"/>
        <v>0</v>
      </c>
    </row>
    <row r="20" spans="1:16" x14ac:dyDescent="0.35">
      <c r="A20" s="66" t="s">
        <v>15</v>
      </c>
      <c r="B20" s="50" t="s">
        <v>17</v>
      </c>
      <c r="C20" s="50">
        <v>25</v>
      </c>
      <c r="D20" s="50">
        <v>16</v>
      </c>
      <c r="E20" s="51">
        <v>4</v>
      </c>
      <c r="F20" s="15">
        <f t="shared" si="0"/>
        <v>1600</v>
      </c>
    </row>
    <row r="21" spans="1:16" x14ac:dyDescent="0.35">
      <c r="A21" s="72"/>
      <c r="B21" s="42" t="s">
        <v>18</v>
      </c>
      <c r="C21" s="42">
        <v>25</v>
      </c>
      <c r="D21" s="42">
        <v>16</v>
      </c>
      <c r="E21" s="52">
        <v>1</v>
      </c>
      <c r="F21" s="7">
        <f t="shared" si="0"/>
        <v>400</v>
      </c>
      <c r="H21" s="47" t="s">
        <v>55</v>
      </c>
    </row>
    <row r="22" spans="1:16" x14ac:dyDescent="0.35">
      <c r="A22" s="72"/>
      <c r="B22" s="42"/>
      <c r="C22" s="42"/>
      <c r="D22" s="42"/>
      <c r="E22" s="52"/>
      <c r="F22" s="7">
        <f t="shared" si="0"/>
        <v>0</v>
      </c>
      <c r="H22" t="s">
        <v>62</v>
      </c>
    </row>
    <row r="23" spans="1:16" ht="15" thickBot="1" x14ac:dyDescent="0.4">
      <c r="A23" s="73"/>
      <c r="B23" s="53"/>
      <c r="C23" s="53"/>
      <c r="D23" s="53"/>
      <c r="E23" s="54"/>
      <c r="F23" s="26">
        <f t="shared" si="0"/>
        <v>0</v>
      </c>
    </row>
    <row r="24" spans="1:16" x14ac:dyDescent="0.35">
      <c r="A24" s="69" t="s">
        <v>3</v>
      </c>
      <c r="B24" s="43" t="s">
        <v>19</v>
      </c>
      <c r="C24" s="43">
        <v>300</v>
      </c>
      <c r="D24" s="43">
        <v>1</v>
      </c>
      <c r="E24" s="44">
        <v>1</v>
      </c>
      <c r="F24" s="18">
        <f t="shared" si="0"/>
        <v>300</v>
      </c>
      <c r="H24" t="s">
        <v>49</v>
      </c>
    </row>
    <row r="25" spans="1:16" x14ac:dyDescent="0.35">
      <c r="A25" s="70"/>
      <c r="B25" s="45"/>
      <c r="C25" s="45"/>
      <c r="D25" s="45"/>
      <c r="E25" s="46"/>
      <c r="F25" s="19">
        <f t="shared" si="0"/>
        <v>0</v>
      </c>
      <c r="H25" s="1" t="s">
        <v>56</v>
      </c>
      <c r="I25" s="61" t="s">
        <v>58</v>
      </c>
      <c r="J25" s="61"/>
      <c r="K25" s="61"/>
      <c r="L25" s="61"/>
      <c r="M25" s="61"/>
      <c r="N25" s="61"/>
      <c r="O25" s="62" t="s">
        <v>57</v>
      </c>
      <c r="P25" s="62"/>
    </row>
    <row r="26" spans="1:16" ht="15" thickBot="1" x14ac:dyDescent="0.4">
      <c r="A26" s="71"/>
      <c r="B26" s="48"/>
      <c r="C26" s="48"/>
      <c r="D26" s="48"/>
      <c r="E26" s="49"/>
      <c r="F26" s="22">
        <f t="shared" si="0"/>
        <v>0</v>
      </c>
      <c r="I26" s="61"/>
      <c r="J26" s="61"/>
      <c r="K26" s="61"/>
      <c r="L26" s="61"/>
      <c r="M26" s="61"/>
      <c r="N26" s="61"/>
      <c r="O26" s="62"/>
      <c r="P26" s="62"/>
    </row>
    <row r="27" spans="1:16" x14ac:dyDescent="0.35">
      <c r="A27" s="66" t="s">
        <v>4</v>
      </c>
      <c r="B27" s="50" t="s">
        <v>24</v>
      </c>
      <c r="C27" s="50">
        <v>25</v>
      </c>
      <c r="D27" s="50">
        <v>1</v>
      </c>
      <c r="E27" s="51">
        <v>6</v>
      </c>
      <c r="F27" s="15">
        <f t="shared" si="0"/>
        <v>150</v>
      </c>
    </row>
    <row r="28" spans="1:16" x14ac:dyDescent="0.35">
      <c r="A28" s="67"/>
      <c r="B28" s="42"/>
      <c r="C28" s="42"/>
      <c r="D28" s="42"/>
      <c r="E28" s="52"/>
      <c r="F28" s="7">
        <f t="shared" si="0"/>
        <v>0</v>
      </c>
      <c r="H28" s="1" t="s">
        <v>59</v>
      </c>
    </row>
    <row r="29" spans="1:16" x14ac:dyDescent="0.35">
      <c r="A29" s="67"/>
      <c r="B29" s="42"/>
      <c r="C29" s="42"/>
      <c r="D29" s="42"/>
      <c r="E29" s="52"/>
      <c r="F29" s="7">
        <f t="shared" si="0"/>
        <v>0</v>
      </c>
    </row>
    <row r="30" spans="1:16" ht="15" thickBot="1" x14ac:dyDescent="0.4">
      <c r="A30" s="68"/>
      <c r="B30" s="53"/>
      <c r="C30" s="53"/>
      <c r="D30" s="53"/>
      <c r="E30" s="54"/>
      <c r="F30" s="26">
        <f t="shared" si="0"/>
        <v>0</v>
      </c>
    </row>
    <row r="31" spans="1:16" ht="15" thickBot="1" x14ac:dyDescent="0.4">
      <c r="A31" s="74" t="s">
        <v>5</v>
      </c>
      <c r="B31" s="75"/>
      <c r="C31" s="75"/>
      <c r="D31" s="75"/>
      <c r="E31" s="75"/>
      <c r="F31" s="23">
        <f>SUM(F4:F30)</f>
        <v>11550</v>
      </c>
    </row>
    <row r="32" spans="1:16" x14ac:dyDescent="0.35">
      <c r="A32" s="66" t="s">
        <v>20</v>
      </c>
      <c r="B32" s="55" t="s">
        <v>21</v>
      </c>
      <c r="C32" s="55">
        <v>1</v>
      </c>
      <c r="D32" s="55">
        <v>16</v>
      </c>
      <c r="E32" s="56">
        <v>30</v>
      </c>
      <c r="F32" s="27">
        <f>(SUM(C32*D32*E32)*-1)</f>
        <v>-480</v>
      </c>
    </row>
    <row r="33" spans="1:6" x14ac:dyDescent="0.35">
      <c r="A33" s="67"/>
      <c r="B33" s="45" t="s">
        <v>50</v>
      </c>
      <c r="C33" s="45">
        <v>1</v>
      </c>
      <c r="D33" s="45">
        <v>1</v>
      </c>
      <c r="E33" s="46">
        <f>F11/100*10</f>
        <v>128</v>
      </c>
      <c r="F33" s="8">
        <f t="shared" ref="F33:F34" si="1">(SUM(C33*D33*E33)*-1)</f>
        <v>-128</v>
      </c>
    </row>
    <row r="34" spans="1:6" ht="29.5" thickBot="1" x14ac:dyDescent="0.4">
      <c r="A34" s="36" t="s">
        <v>22</v>
      </c>
      <c r="B34" s="57" t="s">
        <v>65</v>
      </c>
      <c r="C34" s="57">
        <v>1</v>
      </c>
      <c r="D34" s="57">
        <v>1</v>
      </c>
      <c r="E34" s="58">
        <v>50</v>
      </c>
      <c r="F34" s="37">
        <f t="shared" si="1"/>
        <v>-50</v>
      </c>
    </row>
    <row r="35" spans="1:6" x14ac:dyDescent="0.35">
      <c r="A35" s="76" t="s">
        <v>51</v>
      </c>
      <c r="B35" s="77"/>
      <c r="C35" s="77"/>
      <c r="D35" s="77"/>
      <c r="E35" s="77"/>
      <c r="F35" s="39">
        <f>SUM(F31:F34)</f>
        <v>10892</v>
      </c>
    </row>
    <row r="36" spans="1:6" ht="15" thickBot="1" x14ac:dyDescent="0.4">
      <c r="A36" s="80" t="s">
        <v>14</v>
      </c>
      <c r="B36" s="81"/>
      <c r="C36" s="81"/>
      <c r="D36" s="82">
        <v>25</v>
      </c>
      <c r="E36" s="82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>
        <f>IF(ISBLANK(D36),"",SUM(F35/D36))</f>
        <v>435.68</v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>
        <f>IF(ISBLANK(D36),"",F37/F2)</f>
        <v>27.23</v>
      </c>
    </row>
  </sheetData>
  <sheetProtection algorithmName="SHA-512" hashValue="T0IkCY1I/Zhs78VKwTy4n981xfuV5Jwn/FV2ZrFqy4LXZPVbhp0adlNJkASn4lah5ZimuhksWNq09FYG8jW76A==" saltValue="R68Uzit2D/H2d62jQIWhOA==" spinCount="100000" sheet="1" objects="1" scenarios="1"/>
  <mergeCells count="16">
    <mergeCell ref="I25:N26"/>
    <mergeCell ref="O25:P26"/>
    <mergeCell ref="C2:E2"/>
    <mergeCell ref="A38:E38"/>
    <mergeCell ref="A27:A30"/>
    <mergeCell ref="A4:A10"/>
    <mergeCell ref="A11:A13"/>
    <mergeCell ref="A14:A19"/>
    <mergeCell ref="A20:A23"/>
    <mergeCell ref="A24:A26"/>
    <mergeCell ref="A32:A33"/>
    <mergeCell ref="A31:E31"/>
    <mergeCell ref="A35:E35"/>
    <mergeCell ref="A37:E37"/>
    <mergeCell ref="A36:C36"/>
    <mergeCell ref="D36:E36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7158D-4990-4EA8-BBE5-2D62EF828BDA}">
  <sheetPr>
    <tabColor theme="7" tint="0.79998168889431442"/>
  </sheetPr>
  <dimension ref="A1:F38"/>
  <sheetViews>
    <sheetView workbookViewId="0">
      <selection activeCell="H6" sqref="H6"/>
    </sheetView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64</v>
      </c>
      <c r="E1" s="4"/>
      <c r="F1" s="4"/>
    </row>
    <row r="2" spans="1:6" x14ac:dyDescent="0.35">
      <c r="A2" s="34" t="s">
        <v>60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u2IEl6fyBM/JkrrkOEve6yIej+rhh3bkKQU1bEj2h0Ffy6yUKhfYW6YAMy5UH9OqqvhMuO4o2PgCSYIk9lbF6g==" saltValue="+HAltBLrbGMt+1W+XwBZwQ==" spinCount="100000" sheet="1" objects="1" scenarios="1"/>
  <mergeCells count="14">
    <mergeCell ref="A38:E38"/>
    <mergeCell ref="D36:E36"/>
    <mergeCell ref="A27:A30"/>
    <mergeCell ref="A31:E31"/>
    <mergeCell ref="A32:A33"/>
    <mergeCell ref="A35:E35"/>
    <mergeCell ref="A36:C36"/>
    <mergeCell ref="A37:E37"/>
    <mergeCell ref="A24:A26"/>
    <mergeCell ref="C2:E2"/>
    <mergeCell ref="A4:A10"/>
    <mergeCell ref="A11:A13"/>
    <mergeCell ref="A14:A19"/>
    <mergeCell ref="A20:A2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8A74-486A-4E69-B2FF-FADB6711FB89}">
  <sheetPr>
    <tabColor theme="7" tint="0.79998168889431442"/>
  </sheetPr>
  <dimension ref="A1:F38"/>
  <sheetViews>
    <sheetView workbookViewId="0">
      <selection activeCell="I4" sqref="I4"/>
    </sheetView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64</v>
      </c>
      <c r="E1" s="4"/>
      <c r="F1" s="4"/>
    </row>
    <row r="2" spans="1:6" x14ac:dyDescent="0.35">
      <c r="A2" s="34" t="s">
        <v>34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/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lJnE+8D3b6RaKQpkk3pIFdMPYAwrScVOobyVKXLWI/llmROLlpBm9lA/cvBOgE49WxgIg6XCUkAtLr9cPOVLSg==" saltValue="RL1Y9yZOaEo1DAP6VZwG+A==" spinCount="100000" sheet="1" objects="1" scenarios="1"/>
  <mergeCells count="14">
    <mergeCell ref="A37:E37"/>
    <mergeCell ref="A38:E38"/>
    <mergeCell ref="A27:A30"/>
    <mergeCell ref="A31:E31"/>
    <mergeCell ref="A32:A33"/>
    <mergeCell ref="A35:E35"/>
    <mergeCell ref="A36:C36"/>
    <mergeCell ref="D36:E36"/>
    <mergeCell ref="A24:A26"/>
    <mergeCell ref="C2:E2"/>
    <mergeCell ref="A4:A10"/>
    <mergeCell ref="A11:A13"/>
    <mergeCell ref="A14:A19"/>
    <mergeCell ref="A20:A2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90D8-553C-4BBA-AEED-DB5E42526E94}">
  <sheetPr>
    <tabColor theme="7" tint="0.79998168889431442"/>
  </sheetPr>
  <dimension ref="A1:F38"/>
  <sheetViews>
    <sheetView workbookViewId="0">
      <selection activeCell="F38" sqref="F38"/>
    </sheetView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64</v>
      </c>
      <c r="E1" s="4"/>
      <c r="F1" s="4"/>
    </row>
    <row r="2" spans="1:6" x14ac:dyDescent="0.35">
      <c r="A2" s="34" t="s">
        <v>34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/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dnOgs0Lm7liuJWtSZ/qmFiN9QoEB+lt3RED1ad/bt8vcVsOL3cnUuGNhsBDBt3lXl8nrpxDSbf826863K2Ydqw==" saltValue="N2U+O9Xc1pdpsZa8m35wXA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CFE8-8B6D-4F5C-A626-A6A45C0A62B2}">
  <sheetPr>
    <tabColor theme="7" tint="0.79998168889431442"/>
  </sheetPr>
  <dimension ref="A1:F38"/>
  <sheetViews>
    <sheetView workbookViewId="0"/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64</v>
      </c>
      <c r="E1" s="4"/>
      <c r="F1" s="4"/>
    </row>
    <row r="2" spans="1:6" x14ac:dyDescent="0.35">
      <c r="A2" s="34" t="s">
        <v>34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e/vckU03KfcVmmWq9bmt8Ip7dxd/n28ISL3W7TtVjf083/Ns5lWQRscjKF72GD4cKpHl9309lSahqlXVavcpzQ==" saltValue="BJVJ2Rt7XUcw0Np3BhnA9g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BE9C-5959-41C0-90B6-F5325C819C26}">
  <sheetPr>
    <tabColor theme="7" tint="0.79998168889431442"/>
  </sheetPr>
  <dimension ref="A1:F38"/>
  <sheetViews>
    <sheetView workbookViewId="0"/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64</v>
      </c>
      <c r="E1" s="4"/>
      <c r="F1" s="4"/>
    </row>
    <row r="2" spans="1:6" x14ac:dyDescent="0.35">
      <c r="A2" s="34" t="s">
        <v>34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Ql4uRSN9s4Uvrh0nFFxHTPiRPX6gurFKZgQyO24lWwfrQQiRQn1pmp/b354TernkKIxoPqSXlBgRYZyguK6Jbw==" saltValue="UAPx1U5wpkr/no/6yJP5vA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92613-418F-4452-AD71-FCD8A4BEDA3E}">
  <sheetPr>
    <tabColor theme="7" tint="0.79998168889431442"/>
  </sheetPr>
  <dimension ref="A1:F38"/>
  <sheetViews>
    <sheetView workbookViewId="0"/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64</v>
      </c>
      <c r="E1" s="4"/>
      <c r="F1" s="4"/>
    </row>
    <row r="2" spans="1:6" x14ac:dyDescent="0.35">
      <c r="A2" s="34" t="s">
        <v>34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pImkNdH8Ur1WDEgGsKvIIfBMK0sQi1LVa2auH73eFjX7GAAuwgwAI5HyGjy8qr1K7u0an3BytMLk7gB46+IXcQ==" saltValue="afe7Krr60Dn6PUaKYVKt/w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52D87-03B5-4265-8E2A-559C14357451}">
  <sheetPr>
    <tabColor theme="7" tint="0.79998168889431442"/>
  </sheetPr>
  <dimension ref="A1:F38"/>
  <sheetViews>
    <sheetView workbookViewId="0"/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78</v>
      </c>
      <c r="E1" s="4"/>
      <c r="F1" s="4"/>
    </row>
    <row r="2" spans="1:6" x14ac:dyDescent="0.35">
      <c r="A2" s="34" t="s">
        <v>34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>SUM(C23*E23*D23)</f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KDKOLIneS/yzkT97yyRueeBxg5A7IPO4mkceTfsV4KshTUEmzTjsXG4OY33DO3r+TyktQvGGYWEBrnWp65cqHQ==" saltValue="K669e0iMOpMuTnCx/H69Nw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11C8-C504-44D9-A781-253BA2C06D47}">
  <sheetPr>
    <tabColor theme="7" tint="0.79998168889431442"/>
  </sheetPr>
  <dimension ref="A1:F38"/>
  <sheetViews>
    <sheetView workbookViewId="0"/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78</v>
      </c>
      <c r="E1" s="4"/>
      <c r="F1" s="4"/>
    </row>
    <row r="2" spans="1:6" x14ac:dyDescent="0.35">
      <c r="A2" s="34" t="s">
        <v>34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wOxkc0agDv59mW7oFY6T9RSXhRv+xZddPKLjAGa2FCQYGblOPGSiXxhD/1mkUcExU/yiRcB8JwFfstH+eqmYzg==" saltValue="1N+Xuy1gWxrZNOUFjm+qag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54FEA-8303-4E6F-BDFD-13A3BF14EE4B}">
  <sheetPr>
    <tabColor theme="7" tint="0.79998168889431442"/>
  </sheetPr>
  <dimension ref="A1:F38"/>
  <sheetViews>
    <sheetView workbookViewId="0"/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78</v>
      </c>
      <c r="E1" s="4"/>
      <c r="F1" s="4"/>
    </row>
    <row r="2" spans="1:6" x14ac:dyDescent="0.35">
      <c r="A2" s="34" t="s">
        <v>34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uKUH0lf4TPUGnx2Wgxe51SXFq7rH5nw1slm8NIuyfhMFwwaxdVIIEYvgedzc3qsEgboHkF4prTpMTaYoAbMeGA==" saltValue="YFkisfjGpNmewCFCn+0D1w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E057-A2E2-4DA1-BA0D-D1C2F6D1A149}">
  <sheetPr>
    <tabColor theme="7" tint="0.79998168889431442"/>
  </sheetPr>
  <dimension ref="A1:F38"/>
  <sheetViews>
    <sheetView workbookViewId="0">
      <selection activeCell="A2" sqref="A2"/>
    </sheetView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78</v>
      </c>
      <c r="E1" s="4"/>
      <c r="F1" s="4"/>
    </row>
    <row r="2" spans="1:6" x14ac:dyDescent="0.35">
      <c r="A2" s="34" t="s">
        <v>34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aZBpqOkfa/2JkDI4tog8RsigRuntTmVuj9aY1KnerQ7rU7U87nFwVM4EQgopphAM1aWGRLqOE8OLf09KusCYeQ==" saltValue="sILOPFuVhC1XsfQZZX3avw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E3CC-FBF9-44F8-8D37-E0D0722B4121}">
  <sheetPr>
    <tabColor theme="7" tint="0.79998168889431442"/>
  </sheetPr>
  <dimension ref="A1"/>
  <sheetViews>
    <sheetView tabSelected="1" workbookViewId="0">
      <selection activeCell="AB7" sqref="AB7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A52E-68F6-490A-9C8F-54ECF00ADF08}">
  <sheetPr>
    <tabColor theme="7" tint="0.79998168889431442"/>
  </sheetPr>
  <dimension ref="A1:F38"/>
  <sheetViews>
    <sheetView workbookViewId="0"/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78</v>
      </c>
      <c r="E1" s="4"/>
      <c r="F1" s="4"/>
    </row>
    <row r="2" spans="1:6" x14ac:dyDescent="0.35">
      <c r="A2" s="34" t="s">
        <v>34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V6UkcsKXV/kJNSpQKUeA9InL8tMBg6/WTWKOhhkLAVyUwOik1B8GM33VKuyzt+ECPmE6WnqAn8L7ZvheOQd6bA==" saltValue="sPGQy2NwB15UrAqCbSjlXg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EE8E3-84B8-4E26-8356-BF5B9867C259}">
  <sheetPr>
    <tabColor theme="7" tint="0.79998168889431442"/>
  </sheetPr>
  <dimension ref="A1:F38"/>
  <sheetViews>
    <sheetView workbookViewId="0">
      <selection activeCell="J23" sqref="J23"/>
    </sheetView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78</v>
      </c>
      <c r="E1" s="4"/>
      <c r="F1" s="4"/>
    </row>
    <row r="2" spans="1:6" x14ac:dyDescent="0.35">
      <c r="A2" s="34" t="s">
        <v>60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SW6HrHYFV8KLWLa630cQgTjhxByNFUGwa2qP143s/1U7/EQxVd9F2+MXwUxY3u5BiC2xfsrTX4V57OSFKOwjRw==" saltValue="934WgjvyCXrMWlxRKRfltQ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EE4A-DE3E-472F-B65D-3C33515E102C}">
  <sheetPr>
    <tabColor theme="9" tint="0.79998168889431442"/>
  </sheetPr>
  <dimension ref="A4:E24"/>
  <sheetViews>
    <sheetView workbookViewId="0">
      <selection activeCell="E18" sqref="E18"/>
    </sheetView>
  </sheetViews>
  <sheetFormatPr defaultRowHeight="14.5" x14ac:dyDescent="0.35"/>
  <cols>
    <col min="1" max="1" width="17.6328125" customWidth="1"/>
    <col min="2" max="2" width="29.08984375" customWidth="1"/>
    <col min="3" max="3" width="10.1796875" bestFit="1" customWidth="1"/>
  </cols>
  <sheetData>
    <row r="4" spans="1:5" x14ac:dyDescent="0.35">
      <c r="A4" t="s">
        <v>25</v>
      </c>
    </row>
    <row r="5" spans="1:5" x14ac:dyDescent="0.35">
      <c r="A5" s="1" t="s">
        <v>27</v>
      </c>
      <c r="B5" s="1" t="s">
        <v>63</v>
      </c>
      <c r="C5" s="1" t="s">
        <v>28</v>
      </c>
      <c r="E5" s="1" t="s">
        <v>61</v>
      </c>
    </row>
    <row r="6" spans="1:5" x14ac:dyDescent="0.35">
      <c r="A6" t="s">
        <v>80</v>
      </c>
      <c r="B6" t="str">
        <f>RIGHT('Easter 2026 - 1'!A2,LEN('Easter 2026 - 1'!A2)-6)</f>
        <v xml:space="preserve"> </v>
      </c>
      <c r="C6" s="2">
        <f>'Easter 2026 - 1'!F35</f>
        <v>0</v>
      </c>
      <c r="E6" s="60" t="str">
        <f>'Easter 2026 - 1'!F38</f>
        <v/>
      </c>
    </row>
    <row r="7" spans="1:5" x14ac:dyDescent="0.35">
      <c r="A7" t="s">
        <v>81</v>
      </c>
      <c r="B7" t="str">
        <f>RIGHT('Easter 2026 - 2'!A2,LEN('Easter 2026 - 2'!A2)-6)</f>
        <v/>
      </c>
      <c r="C7" s="2">
        <f>'Easter 2026 - 2'!F35</f>
        <v>0</v>
      </c>
      <c r="E7" s="60" t="str">
        <f>'Easter 2026 - 2'!F38</f>
        <v/>
      </c>
    </row>
    <row r="8" spans="1:5" x14ac:dyDescent="0.35">
      <c r="A8" t="s">
        <v>82</v>
      </c>
      <c r="B8" t="str">
        <f>RIGHT('Easter 2026 - 3'!A2,LEN('Easter 2026 - 3'!A2)-6)</f>
        <v/>
      </c>
      <c r="C8" s="2">
        <f>'Easter 2026 - 3'!F35</f>
        <v>0</v>
      </c>
      <c r="E8" s="60" t="str">
        <f>'Easter 2026 - 3'!F38</f>
        <v/>
      </c>
    </row>
    <row r="9" spans="1:5" x14ac:dyDescent="0.35">
      <c r="A9" t="s">
        <v>83</v>
      </c>
      <c r="B9" t="str">
        <f>RIGHT('Easter 2026 - 4'!A2,LEN('Easter 2026 - 4'!A2)-6)</f>
        <v/>
      </c>
      <c r="C9" s="2">
        <f>'Easter 2026 - 4'!F35</f>
        <v>0</v>
      </c>
      <c r="E9" s="60" t="str">
        <f>'Easter 2026 - 4'!F38</f>
        <v/>
      </c>
    </row>
    <row r="10" spans="1:5" x14ac:dyDescent="0.35">
      <c r="A10" t="s">
        <v>84</v>
      </c>
      <c r="B10" t="str">
        <f>RIGHT('Easter 2026 - 5'!A2,LEN('Easter 2026 - 5'!A2)-6)</f>
        <v/>
      </c>
      <c r="C10" s="2">
        <f>'Easter 2026 - 5'!F35</f>
        <v>0</v>
      </c>
      <c r="E10" s="60" t="str">
        <f>'Easter 2026 - 5'!F38</f>
        <v/>
      </c>
    </row>
    <row r="11" spans="1:5" x14ac:dyDescent="0.35">
      <c r="A11" t="s">
        <v>85</v>
      </c>
      <c r="B11" t="str">
        <f>RIGHT('Easter 2026 - 6'!A2,LEN('Easter 2026 - 6'!A2)-6)</f>
        <v/>
      </c>
      <c r="C11" s="2">
        <f>'Easter 2026 - 6'!F35</f>
        <v>0</v>
      </c>
      <c r="E11" s="60" t="str">
        <f>'Easter 2026 - 6'!F38</f>
        <v/>
      </c>
    </row>
    <row r="12" spans="1:5" x14ac:dyDescent="0.35">
      <c r="A12" t="s">
        <v>66</v>
      </c>
      <c r="B12" t="str">
        <f>RIGHT('Summer 2026 -1 '!A2,LEN('Summer 2026 -1 '!A2)-6)</f>
        <v/>
      </c>
      <c r="C12" s="2">
        <f>'Summer 2026 -1 '!F35</f>
        <v>0</v>
      </c>
      <c r="E12" s="2" t="str">
        <f>'Summer 2026 -1 '!F38</f>
        <v/>
      </c>
    </row>
    <row r="13" spans="1:5" x14ac:dyDescent="0.35">
      <c r="A13" t="s">
        <v>67</v>
      </c>
      <c r="B13" t="str">
        <f>RIGHT('Summer 2026 - 2 '!A2,LEN('Summer 2026 - 2 '!A2)-6)</f>
        <v xml:space="preserve"> </v>
      </c>
      <c r="C13" s="2">
        <f>'Summer 2026 - 2 '!F35</f>
        <v>0</v>
      </c>
      <c r="E13" s="2" t="str">
        <f>'Summer 2026 - 2 '!F38</f>
        <v/>
      </c>
    </row>
    <row r="14" spans="1:5" x14ac:dyDescent="0.35">
      <c r="A14" t="s">
        <v>68</v>
      </c>
      <c r="B14" t="str">
        <f>RIGHT('Summer 2026 - 3'!A2,LEN('Summer 2026 - 3'!A2)-6)</f>
        <v xml:space="preserve"> </v>
      </c>
      <c r="C14" s="2">
        <f>'Summer 2026 - 3'!F35</f>
        <v>0</v>
      </c>
      <c r="E14" s="2" t="str">
        <f>'Summer 2026 - 3'!F38</f>
        <v/>
      </c>
    </row>
    <row r="15" spans="1:5" x14ac:dyDescent="0.35">
      <c r="A15" t="s">
        <v>69</v>
      </c>
      <c r="B15" t="str">
        <f>RIGHT('Summer 2026 - 4'!A2,LEN('Summer 2026 - 4'!A2)-6)</f>
        <v xml:space="preserve"> </v>
      </c>
      <c r="C15" s="2">
        <f>'Summer 2026 - 4'!F35</f>
        <v>0</v>
      </c>
      <c r="E15" s="2" t="str">
        <f>'Summer 2026 - 4'!F38</f>
        <v/>
      </c>
    </row>
    <row r="16" spans="1:5" x14ac:dyDescent="0.35">
      <c r="A16" t="s">
        <v>70</v>
      </c>
      <c r="B16" t="str">
        <f>RIGHT('Summer 2026 - 5'!A2,LEN('Summer 2026 - 5'!A2)-6)</f>
        <v xml:space="preserve"> </v>
      </c>
      <c r="C16" s="2">
        <f>'Summer 2026 - 5'!F35</f>
        <v>0</v>
      </c>
      <c r="E16" s="2" t="str">
        <f>'Summer 2026 - 5'!F38</f>
        <v/>
      </c>
    </row>
    <row r="17" spans="1:5" x14ac:dyDescent="0.35">
      <c r="A17" t="s">
        <v>71</v>
      </c>
      <c r="B17" t="str">
        <f>RIGHT('Summer 2026 - 6'!A2,LEN('Summer 2026 - 6'!A2)-6)</f>
        <v xml:space="preserve"> </v>
      </c>
      <c r="C17" s="2">
        <f>'Summer 2026 - 6'!F35</f>
        <v>0</v>
      </c>
      <c r="E17" s="2" t="str">
        <f>'Summer 2026 - 6'!F38</f>
        <v/>
      </c>
    </row>
    <row r="18" spans="1:5" x14ac:dyDescent="0.35">
      <c r="A18" t="s">
        <v>72</v>
      </c>
      <c r="B18" t="str">
        <f>RIGHT('Winter 2026 - 1 '!A2,LEN('Winter 2026 - 1 '!A2)-6)</f>
        <v xml:space="preserve"> </v>
      </c>
      <c r="C18" s="2">
        <f>'Winter 2026 - 1 '!F35</f>
        <v>0</v>
      </c>
      <c r="E18" s="2" t="str">
        <f>'Winter 2026 - 1 '!F38</f>
        <v/>
      </c>
    </row>
    <row r="19" spans="1:5" x14ac:dyDescent="0.35">
      <c r="A19" t="s">
        <v>73</v>
      </c>
      <c r="B19" t="str">
        <f>RIGHT('Winter 2026 - 2'!A2,LEN('Winter 2026 - 2'!A2)-6)</f>
        <v xml:space="preserve"> </v>
      </c>
      <c r="C19" s="2">
        <f>'Winter 2026 - 2'!F35</f>
        <v>0</v>
      </c>
      <c r="E19" s="2" t="str">
        <f>'Winter 2026 - 2'!F38</f>
        <v/>
      </c>
    </row>
    <row r="20" spans="1:5" x14ac:dyDescent="0.35">
      <c r="A20" t="s">
        <v>74</v>
      </c>
      <c r="B20" t="str">
        <f>RIGHT('Winter 2026 - 3'!A2,LEN('Winter 2026 - 3'!A2)-6)</f>
        <v xml:space="preserve"> </v>
      </c>
      <c r="C20" s="2">
        <f>'Winter 2026 - 3'!F35</f>
        <v>0</v>
      </c>
      <c r="E20" s="2" t="str">
        <f>'Winter 2026 - 3'!F38</f>
        <v/>
      </c>
    </row>
    <row r="21" spans="1:5" x14ac:dyDescent="0.35">
      <c r="A21" t="s">
        <v>75</v>
      </c>
      <c r="B21" t="str">
        <f>RIGHT('Winter 2026 - 4'!A2,LEN('Winter 2026 - 4'!A2)-6)</f>
        <v xml:space="preserve"> </v>
      </c>
      <c r="C21" s="2">
        <f>'Winter 2026 - 4'!F35</f>
        <v>0</v>
      </c>
      <c r="E21" s="2" t="str">
        <f>'Winter 2026 - 4'!F38</f>
        <v/>
      </c>
    </row>
    <row r="22" spans="1:5" x14ac:dyDescent="0.35">
      <c r="A22" t="s">
        <v>76</v>
      </c>
      <c r="B22" t="str">
        <f>RIGHT('Winter 2026 - 5'!A2,LEN('Winter 2026 - 5'!A2)-6)</f>
        <v xml:space="preserve"> </v>
      </c>
      <c r="C22" s="2">
        <f>'Winter 2026 - 5'!F35</f>
        <v>0</v>
      </c>
      <c r="E22" s="2" t="str">
        <f>'Winter 2026 - 5'!F38</f>
        <v/>
      </c>
    </row>
    <row r="23" spans="1:5" x14ac:dyDescent="0.35">
      <c r="A23" t="s">
        <v>77</v>
      </c>
      <c r="B23" t="str">
        <f>RIGHT('Winter 2026 - 6'!A2,LEN('Winter 2026 - 6'!A2)-6)</f>
        <v/>
      </c>
      <c r="C23" s="2">
        <f>'Winter 2026 - 6'!F35</f>
        <v>0</v>
      </c>
      <c r="E23" s="2" t="str">
        <f>'Winter 2026 - 6'!F38</f>
        <v/>
      </c>
    </row>
    <row r="24" spans="1:5" x14ac:dyDescent="0.35">
      <c r="A24" s="83" t="s">
        <v>26</v>
      </c>
      <c r="B24" s="83"/>
      <c r="C24" s="59">
        <f>SUM(C6:C23)</f>
        <v>0</v>
      </c>
    </row>
  </sheetData>
  <sheetProtection algorithmName="SHA-512" hashValue="/Q2mEzaB8MWbM6EG1tlMPDhpn56cVGsaiaHFXT7OrY8VBjDf46FHQFQMFciCN5RXXp2BZaUpVNNfOgDkwPZpSw==" saltValue="13j62XMSH/qHzLtEFVXglQ==" spinCount="100000" sheet="1" objects="1" scenarios="1"/>
  <mergeCells count="1">
    <mergeCell ref="A24:B24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B32FE-4747-453A-A9F3-04C21F8D1EF9}">
  <sheetPr>
    <tabColor theme="7" tint="0.79998168889431442"/>
  </sheetPr>
  <dimension ref="A1:F38"/>
  <sheetViews>
    <sheetView workbookViewId="0">
      <selection activeCell="A3" sqref="A3"/>
    </sheetView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79</v>
      </c>
      <c r="E1" s="4"/>
      <c r="F1" s="4"/>
    </row>
    <row r="2" spans="1:6" x14ac:dyDescent="0.35">
      <c r="A2" s="34" t="s">
        <v>34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jENIR9eGkDXe/IMvTrschVv4mCsKDYtiGgIbeL7DFK8Sf/dd3fUgR647ytRToeJVnOqFuXk+PE2tn5lZyXkBhQ==" saltValue="N4AthpbvW2tNsRDvWjE//Q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E429-05E1-4B53-88DB-7B70DA22896A}">
  <sheetPr>
    <tabColor theme="7" tint="0.79998168889431442"/>
  </sheetPr>
  <dimension ref="A1:F38"/>
  <sheetViews>
    <sheetView workbookViewId="0"/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79</v>
      </c>
      <c r="E1" s="4"/>
      <c r="F1" s="4"/>
    </row>
    <row r="2" spans="1:6" x14ac:dyDescent="0.35">
      <c r="A2" s="34" t="s">
        <v>60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SGDzQqqrrCJJOb/VPpap0iConbKUBC1rNSllogcGhqvOWtSu8TDWCi7Dl/7KsZ2MEiSHZLt5gwxvwxqW318eAA==" saltValue="iKMzkWe0O46lZL4RUxPngg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0170-6C7A-4568-835C-C663E7650831}">
  <sheetPr>
    <tabColor theme="7" tint="0.79998168889431442"/>
  </sheetPr>
  <dimension ref="A1:F38"/>
  <sheetViews>
    <sheetView workbookViewId="0">
      <selection activeCell="D27" sqref="D27"/>
    </sheetView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79</v>
      </c>
      <c r="E1" s="4"/>
      <c r="F1" s="4"/>
    </row>
    <row r="2" spans="1:6" x14ac:dyDescent="0.35">
      <c r="A2" s="34" t="s">
        <v>60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CHZebJpTum2rBY5iS2E/WAb+n91mI2p54E8A5zhCsNEhE0BsplgvdGy5q854YuCiimocquDEme0zDs5bEPbP7Q==" saltValue="Adk8oyIBe8rnOweaSt539A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2C16-A1D7-4CA4-9E2A-53D69DB3B9A2}">
  <sheetPr>
    <tabColor theme="7" tint="0.79998168889431442"/>
  </sheetPr>
  <dimension ref="A1:F38"/>
  <sheetViews>
    <sheetView workbookViewId="0"/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79</v>
      </c>
      <c r="E1" s="4"/>
      <c r="F1" s="4"/>
    </row>
    <row r="2" spans="1:6" x14ac:dyDescent="0.35">
      <c r="A2" s="34" t="s">
        <v>60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GuJbWHMcUANKsrgeQcHluq35Rsx6juOSdYduquPM9v+/8GFhxjDI1oT9wgUY1wIUduBmceZl4ATVlBxlItvVuw==" saltValue="4oUOqgBq/CpxWdwAVN5jAw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0673-CED6-4AA0-BB49-1211770DE192}">
  <sheetPr>
    <tabColor theme="7" tint="0.79998168889431442"/>
  </sheetPr>
  <dimension ref="A1:F38"/>
  <sheetViews>
    <sheetView workbookViewId="0"/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79</v>
      </c>
      <c r="E1" s="4"/>
      <c r="F1" s="4"/>
    </row>
    <row r="2" spans="1:6" x14ac:dyDescent="0.35">
      <c r="A2" s="34" t="s">
        <v>60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idf/PKyZ20Du7kLymDk5MafwbLFaJgGP/kH23p0TdQGR923s5VAZHV3hFIy66hJOzB8ZBN72t5Lu7arwHOZ6Iw==" saltValue="N9IbjBpW400jJ1EGRXpa0g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33B6-F5F5-4080-8BB7-5B85C290DE9C}">
  <sheetPr>
    <tabColor theme="7" tint="0.79998168889431442"/>
  </sheetPr>
  <dimension ref="A1:F38"/>
  <sheetViews>
    <sheetView workbookViewId="0"/>
  </sheetViews>
  <sheetFormatPr defaultRowHeight="14.5" x14ac:dyDescent="0.35"/>
  <cols>
    <col min="1" max="2" width="35.6328125" style="3" customWidth="1"/>
    <col min="3" max="3" width="19.7265625" style="3" customWidth="1"/>
    <col min="4" max="4" width="25.6328125" style="3" customWidth="1"/>
    <col min="5" max="5" width="13.7265625" style="3" bestFit="1" customWidth="1"/>
    <col min="6" max="6" width="13.54296875" style="3" bestFit="1" customWidth="1"/>
    <col min="7" max="16384" width="8.7265625" style="3"/>
  </cols>
  <sheetData>
    <row r="1" spans="1:6" x14ac:dyDescent="0.35">
      <c r="A1" s="35" t="s">
        <v>79</v>
      </c>
      <c r="E1" s="4"/>
      <c r="F1" s="4"/>
    </row>
    <row r="2" spans="1:6" x14ac:dyDescent="0.35">
      <c r="A2" s="34" t="s">
        <v>60</v>
      </c>
      <c r="B2" s="34" t="s">
        <v>35</v>
      </c>
      <c r="C2" s="63" t="s">
        <v>31</v>
      </c>
      <c r="D2" s="63"/>
      <c r="E2" s="63"/>
      <c r="F2" s="30"/>
    </row>
    <row r="3" spans="1:6" ht="15" thickBot="1" x14ac:dyDescent="0.4">
      <c r="A3" s="10"/>
      <c r="B3" s="11" t="s">
        <v>7</v>
      </c>
      <c r="C3" s="11" t="s">
        <v>9</v>
      </c>
      <c r="D3" s="11" t="s">
        <v>10</v>
      </c>
      <c r="E3" s="12" t="s">
        <v>8</v>
      </c>
      <c r="F3" s="12" t="s">
        <v>6</v>
      </c>
    </row>
    <row r="4" spans="1:6" x14ac:dyDescent="0.35">
      <c r="A4" s="69" t="s">
        <v>0</v>
      </c>
      <c r="B4" s="16"/>
      <c r="C4" s="16"/>
      <c r="D4" s="16"/>
      <c r="E4" s="17"/>
      <c r="F4" s="18">
        <f>SUM(C4*E4*D4)</f>
        <v>0</v>
      </c>
    </row>
    <row r="5" spans="1:6" x14ac:dyDescent="0.35">
      <c r="A5" s="70"/>
      <c r="B5" s="5"/>
      <c r="C5" s="5"/>
      <c r="D5" s="5"/>
      <c r="E5" s="6"/>
      <c r="F5" s="19">
        <f t="shared" ref="F5:F30" si="0">SUM(C5*E5*D5)</f>
        <v>0</v>
      </c>
    </row>
    <row r="6" spans="1:6" x14ac:dyDescent="0.35">
      <c r="A6" s="70"/>
      <c r="B6" s="5"/>
      <c r="C6" s="5"/>
      <c r="D6" s="5"/>
      <c r="E6" s="6"/>
      <c r="F6" s="19">
        <f t="shared" si="0"/>
        <v>0</v>
      </c>
    </row>
    <row r="7" spans="1:6" x14ac:dyDescent="0.35">
      <c r="A7" s="70"/>
      <c r="B7" s="5"/>
      <c r="C7" s="5"/>
      <c r="D7" s="5"/>
      <c r="E7" s="6"/>
      <c r="F7" s="19">
        <f t="shared" si="0"/>
        <v>0</v>
      </c>
    </row>
    <row r="8" spans="1:6" x14ac:dyDescent="0.35">
      <c r="A8" s="70"/>
      <c r="B8" s="5"/>
      <c r="C8" s="5"/>
      <c r="D8" s="5"/>
      <c r="E8" s="6"/>
      <c r="F8" s="19">
        <f t="shared" si="0"/>
        <v>0</v>
      </c>
    </row>
    <row r="9" spans="1:6" x14ac:dyDescent="0.35">
      <c r="A9" s="70"/>
      <c r="B9" s="5"/>
      <c r="C9" s="5"/>
      <c r="D9" s="5"/>
      <c r="E9" s="6"/>
      <c r="F9" s="19">
        <f t="shared" si="0"/>
        <v>0</v>
      </c>
    </row>
    <row r="10" spans="1:6" ht="15" thickBot="1" x14ac:dyDescent="0.4">
      <c r="A10" s="71"/>
      <c r="B10" s="20"/>
      <c r="C10" s="20"/>
      <c r="D10" s="20"/>
      <c r="E10" s="21"/>
      <c r="F10" s="22">
        <f t="shared" si="0"/>
        <v>0</v>
      </c>
    </row>
    <row r="11" spans="1:6" x14ac:dyDescent="0.35">
      <c r="A11" s="66" t="s">
        <v>1</v>
      </c>
      <c r="B11" s="28"/>
      <c r="C11" s="28"/>
      <c r="D11" s="28"/>
      <c r="E11" s="29"/>
      <c r="F11" s="15">
        <f t="shared" si="0"/>
        <v>0</v>
      </c>
    </row>
    <row r="12" spans="1:6" x14ac:dyDescent="0.35">
      <c r="A12" s="72"/>
      <c r="B12" s="30"/>
      <c r="C12" s="30"/>
      <c r="D12" s="30"/>
      <c r="E12" s="31"/>
      <c r="F12" s="7">
        <f t="shared" si="0"/>
        <v>0</v>
      </c>
    </row>
    <row r="13" spans="1:6" ht="15" thickBot="1" x14ac:dyDescent="0.4">
      <c r="A13" s="73"/>
      <c r="B13" s="32"/>
      <c r="C13" s="32"/>
      <c r="D13" s="32"/>
      <c r="E13" s="33"/>
      <c r="F13" s="26">
        <f t="shared" si="0"/>
        <v>0</v>
      </c>
    </row>
    <row r="14" spans="1:6" x14ac:dyDescent="0.35">
      <c r="A14" s="69" t="s">
        <v>2</v>
      </c>
      <c r="B14" s="16"/>
      <c r="C14" s="16"/>
      <c r="D14" s="16"/>
      <c r="E14" s="17"/>
      <c r="F14" s="18">
        <f t="shared" si="0"/>
        <v>0</v>
      </c>
    </row>
    <row r="15" spans="1:6" x14ac:dyDescent="0.35">
      <c r="A15" s="70"/>
      <c r="B15" s="5"/>
      <c r="C15" s="5"/>
      <c r="D15" s="5"/>
      <c r="E15" s="6"/>
      <c r="F15" s="19">
        <f t="shared" si="0"/>
        <v>0</v>
      </c>
    </row>
    <row r="16" spans="1:6" x14ac:dyDescent="0.35">
      <c r="A16" s="70"/>
      <c r="B16" s="5"/>
      <c r="C16" s="5"/>
      <c r="D16" s="5"/>
      <c r="E16" s="6"/>
      <c r="F16" s="19">
        <f t="shared" si="0"/>
        <v>0</v>
      </c>
    </row>
    <row r="17" spans="1:6" x14ac:dyDescent="0.35">
      <c r="A17" s="70"/>
      <c r="B17" s="5"/>
      <c r="C17" s="5"/>
      <c r="D17" s="5"/>
      <c r="E17" s="6"/>
      <c r="F17" s="19">
        <f t="shared" si="0"/>
        <v>0</v>
      </c>
    </row>
    <row r="18" spans="1:6" x14ac:dyDescent="0.35">
      <c r="A18" s="70"/>
      <c r="B18" s="5"/>
      <c r="C18" s="5"/>
      <c r="D18" s="5"/>
      <c r="E18" s="6"/>
      <c r="F18" s="19">
        <f t="shared" si="0"/>
        <v>0</v>
      </c>
    </row>
    <row r="19" spans="1:6" ht="15" thickBot="1" x14ac:dyDescent="0.4">
      <c r="A19" s="71"/>
      <c r="B19" s="20"/>
      <c r="C19" s="20"/>
      <c r="D19" s="20"/>
      <c r="E19" s="21"/>
      <c r="F19" s="22">
        <f t="shared" si="0"/>
        <v>0</v>
      </c>
    </row>
    <row r="20" spans="1:6" x14ac:dyDescent="0.35">
      <c r="A20" s="66" t="s">
        <v>15</v>
      </c>
      <c r="B20" s="28"/>
      <c r="C20" s="28"/>
      <c r="D20" s="28"/>
      <c r="E20" s="29"/>
      <c r="F20" s="15">
        <f t="shared" si="0"/>
        <v>0</v>
      </c>
    </row>
    <row r="21" spans="1:6" x14ac:dyDescent="0.35">
      <c r="A21" s="72"/>
      <c r="B21" s="30"/>
      <c r="C21" s="30"/>
      <c r="D21" s="30"/>
      <c r="E21" s="31"/>
      <c r="F21" s="7">
        <f t="shared" si="0"/>
        <v>0</v>
      </c>
    </row>
    <row r="22" spans="1:6" x14ac:dyDescent="0.35">
      <c r="A22" s="72"/>
      <c r="B22" s="30"/>
      <c r="C22" s="30"/>
      <c r="D22" s="30"/>
      <c r="E22" s="31"/>
      <c r="F22" s="7">
        <f t="shared" si="0"/>
        <v>0</v>
      </c>
    </row>
    <row r="23" spans="1:6" ht="15" thickBot="1" x14ac:dyDescent="0.4">
      <c r="A23" s="73"/>
      <c r="B23" s="32"/>
      <c r="C23" s="32"/>
      <c r="D23" s="32"/>
      <c r="E23" s="33"/>
      <c r="F23" s="26">
        <f t="shared" si="0"/>
        <v>0</v>
      </c>
    </row>
    <row r="24" spans="1:6" x14ac:dyDescent="0.35">
      <c r="A24" s="69" t="s">
        <v>3</v>
      </c>
      <c r="B24" s="16"/>
      <c r="C24" s="16"/>
      <c r="D24" s="16"/>
      <c r="E24" s="17"/>
      <c r="F24" s="18">
        <f t="shared" si="0"/>
        <v>0</v>
      </c>
    </row>
    <row r="25" spans="1:6" x14ac:dyDescent="0.35">
      <c r="A25" s="70"/>
      <c r="B25" s="5"/>
      <c r="C25" s="5"/>
      <c r="D25" s="5"/>
      <c r="E25" s="6"/>
      <c r="F25" s="19">
        <f t="shared" si="0"/>
        <v>0</v>
      </c>
    </row>
    <row r="26" spans="1:6" ht="15" thickBot="1" x14ac:dyDescent="0.4">
      <c r="A26" s="71"/>
      <c r="B26" s="20"/>
      <c r="C26" s="20"/>
      <c r="D26" s="20"/>
      <c r="E26" s="21"/>
      <c r="F26" s="22">
        <f t="shared" si="0"/>
        <v>0</v>
      </c>
    </row>
    <row r="27" spans="1:6" x14ac:dyDescent="0.35">
      <c r="A27" s="66" t="s">
        <v>4</v>
      </c>
      <c r="B27" s="28"/>
      <c r="C27" s="28"/>
      <c r="D27" s="28"/>
      <c r="E27" s="29"/>
      <c r="F27" s="15">
        <f t="shared" si="0"/>
        <v>0</v>
      </c>
    </row>
    <row r="28" spans="1:6" x14ac:dyDescent="0.35">
      <c r="A28" s="67"/>
      <c r="B28" s="30"/>
      <c r="C28" s="30"/>
      <c r="D28" s="30"/>
      <c r="E28" s="31"/>
      <c r="F28" s="7">
        <f t="shared" si="0"/>
        <v>0</v>
      </c>
    </row>
    <row r="29" spans="1:6" x14ac:dyDescent="0.35">
      <c r="A29" s="67"/>
      <c r="B29" s="30"/>
      <c r="C29" s="30"/>
      <c r="D29" s="30"/>
      <c r="E29" s="31"/>
      <c r="F29" s="7">
        <f t="shared" si="0"/>
        <v>0</v>
      </c>
    </row>
    <row r="30" spans="1:6" ht="15" thickBot="1" x14ac:dyDescent="0.4">
      <c r="A30" s="68"/>
      <c r="B30" s="32"/>
      <c r="C30" s="32"/>
      <c r="D30" s="32"/>
      <c r="E30" s="33"/>
      <c r="F30" s="26">
        <f t="shared" si="0"/>
        <v>0</v>
      </c>
    </row>
    <row r="31" spans="1:6" ht="15" thickBot="1" x14ac:dyDescent="0.4">
      <c r="A31" s="74" t="s">
        <v>5</v>
      </c>
      <c r="B31" s="75"/>
      <c r="C31" s="75"/>
      <c r="D31" s="75"/>
      <c r="E31" s="75"/>
      <c r="F31" s="23">
        <f>SUM(F4:F30)</f>
        <v>0</v>
      </c>
    </row>
    <row r="32" spans="1:6" x14ac:dyDescent="0.35">
      <c r="A32" s="66" t="s">
        <v>20</v>
      </c>
      <c r="B32" s="13"/>
      <c r="C32" s="13"/>
      <c r="D32" s="13"/>
      <c r="E32" s="14"/>
      <c r="F32" s="27">
        <f>(SUM(C32*D32*E32)*-1)</f>
        <v>0</v>
      </c>
    </row>
    <row r="33" spans="1:6" x14ac:dyDescent="0.35">
      <c r="A33" s="67"/>
      <c r="B33" s="5"/>
      <c r="C33" s="5"/>
      <c r="D33" s="5"/>
      <c r="E33" s="6"/>
      <c r="F33" s="8">
        <f t="shared" ref="F33:F34" si="1">(SUM(C33*D33*E33)*-1)</f>
        <v>0</v>
      </c>
    </row>
    <row r="34" spans="1:6" ht="29.5" thickBot="1" x14ac:dyDescent="0.4">
      <c r="A34" s="36" t="s">
        <v>22</v>
      </c>
      <c r="B34" s="24"/>
      <c r="C34" s="24"/>
      <c r="D34" s="24"/>
      <c r="E34" s="25"/>
      <c r="F34" s="37">
        <f t="shared" si="1"/>
        <v>0</v>
      </c>
    </row>
    <row r="35" spans="1:6" x14ac:dyDescent="0.35">
      <c r="A35" s="76" t="s">
        <v>23</v>
      </c>
      <c r="B35" s="77"/>
      <c r="C35" s="77"/>
      <c r="D35" s="77"/>
      <c r="E35" s="77"/>
      <c r="F35" s="39">
        <f>SUM(F31:F34)</f>
        <v>0</v>
      </c>
    </row>
    <row r="36" spans="1:6" ht="15" thickBot="1" x14ac:dyDescent="0.4">
      <c r="A36" s="80" t="s">
        <v>14</v>
      </c>
      <c r="B36" s="81"/>
      <c r="C36" s="81"/>
      <c r="D36" s="84"/>
      <c r="E36" s="84"/>
      <c r="F36" s="40"/>
    </row>
    <row r="37" spans="1:6" x14ac:dyDescent="0.35">
      <c r="A37" s="78" t="s">
        <v>29</v>
      </c>
      <c r="B37" s="79"/>
      <c r="C37" s="79"/>
      <c r="D37" s="79"/>
      <c r="E37" s="79"/>
      <c r="F37" s="38" t="str">
        <f>IF(ISBLANK(D36),"",SUM(F35/D36))</f>
        <v/>
      </c>
    </row>
    <row r="38" spans="1:6" x14ac:dyDescent="0.35">
      <c r="A38" s="64" t="s">
        <v>30</v>
      </c>
      <c r="B38" s="65"/>
      <c r="C38" s="65"/>
      <c r="D38" s="65"/>
      <c r="E38" s="65" t="s">
        <v>30</v>
      </c>
      <c r="F38" s="9" t="str">
        <f>IF(ISBLANK(D36),"",F37/F2)</f>
        <v/>
      </c>
    </row>
  </sheetData>
  <sheetProtection algorithmName="SHA-512" hashValue="uhd74YsxMpDKqBklMIzA+JX8Q/reO7eKh/yLaUpzaCJ11tnnQ4AqQAvMJzCayjil0b9iUXPfJqxrOwC10XVtRg==" saltValue="8AOJvJLQ2nB6NaFuKLo0+w==" spinCount="100000" sheet="1" objects="1" scenarios="1"/>
  <mergeCells count="14">
    <mergeCell ref="A24:A26"/>
    <mergeCell ref="C2:E2"/>
    <mergeCell ref="A4:A10"/>
    <mergeCell ref="A11:A13"/>
    <mergeCell ref="A14:A19"/>
    <mergeCell ref="A20:A23"/>
    <mergeCell ref="A37:E37"/>
    <mergeCell ref="A38:E38"/>
    <mergeCell ref="A27:A30"/>
    <mergeCell ref="A31:E31"/>
    <mergeCell ref="A32:A33"/>
    <mergeCell ref="A35:E35"/>
    <mergeCell ref="A36:C36"/>
    <mergeCell ref="D36:E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Example Grant Application </vt:lpstr>
      <vt:lpstr>Dashboard</vt:lpstr>
      <vt:lpstr>HAF Grant Overview</vt:lpstr>
      <vt:lpstr>Easter 2026 - 1</vt:lpstr>
      <vt:lpstr>Easter 2026 - 2</vt:lpstr>
      <vt:lpstr>Easter 2026 - 3</vt:lpstr>
      <vt:lpstr>Easter 2026 - 4</vt:lpstr>
      <vt:lpstr>Easter 2026 - 5</vt:lpstr>
      <vt:lpstr>Easter 2026 - 6</vt:lpstr>
      <vt:lpstr>Summer 2026 -1 </vt:lpstr>
      <vt:lpstr>Summer 2026 - 2 </vt:lpstr>
      <vt:lpstr>Summer 2026 - 3</vt:lpstr>
      <vt:lpstr>Summer 2026 - 4</vt:lpstr>
      <vt:lpstr>Summer 2026 - 5</vt:lpstr>
      <vt:lpstr>Summer 2026 - 6</vt:lpstr>
      <vt:lpstr>Winter 2026 - 1 </vt:lpstr>
      <vt:lpstr>Winter 2026 - 2</vt:lpstr>
      <vt:lpstr>Winter 2026 - 3</vt:lpstr>
      <vt:lpstr>Winter 2026 - 4</vt:lpstr>
      <vt:lpstr>Winter 2026 - 5</vt:lpstr>
      <vt:lpstr>Winter 2026 - 6</vt:lpstr>
    </vt:vector>
  </TitlesOfParts>
  <Company>Leicester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Lansdowne</dc:creator>
  <cp:lastModifiedBy>Lisa Demarco</cp:lastModifiedBy>
  <dcterms:created xsi:type="dcterms:W3CDTF">2025-03-21T13:18:08Z</dcterms:created>
  <dcterms:modified xsi:type="dcterms:W3CDTF">2025-11-05T14:25:31Z</dcterms:modified>
</cp:coreProperties>
</file>